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O:\Funding\Funding\GREEN &amp; SOCIAL BOND\"/>
    </mc:Choice>
  </mc:AlternateContent>
  <xr:revisionPtr revIDLastSave="0" documentId="8_{B80DD7AE-F370-4208-8F57-98617DA8D915}" xr6:coauthVersionLast="45" xr6:coauthVersionMax="45" xr10:uidLastSave="{00000000-0000-0000-0000-000000000000}"/>
  <bookViews>
    <workbookView xWindow="-120" yWindow="-120" windowWidth="29040" windowHeight="17640" tabRatio="744" xr2:uid="{00000000-000D-0000-FFFF-FFFF00000000}"/>
  </bookViews>
  <sheets>
    <sheet name="Summary" sheetId="1" r:id="rId1"/>
    <sheet name="Sustainable buildings" sheetId="2" r:id="rId2"/>
    <sheet name="Sustainable public transport." sheetId="3" r:id="rId3"/>
    <sheet name="Water and wastewater management" sheetId="4" r:id="rId4"/>
    <sheet name="Renewable energy" sheetId="5" r:id="rId5"/>
    <sheet name="Energy efficiency" sheetId="6" r:id="rId6"/>
  </sheets>
  <definedNames>
    <definedName name="_xlnm.Print_Area" localSheetId="0">Summary!$A$1:$O$65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5" i="1" l="1"/>
  <c r="G35" i="1"/>
  <c r="H35" i="1"/>
  <c r="I35" i="1"/>
  <c r="J35" i="1"/>
  <c r="F36" i="1"/>
  <c r="G36" i="1"/>
  <c r="H36" i="1"/>
  <c r="I36" i="1"/>
  <c r="J36" i="1"/>
  <c r="F37" i="1"/>
  <c r="G37" i="1"/>
  <c r="H37" i="1"/>
  <c r="I37" i="1"/>
  <c r="J37" i="1"/>
  <c r="F38" i="1"/>
  <c r="G38" i="1"/>
  <c r="H38" i="1"/>
  <c r="I38" i="1"/>
  <c r="J38" i="1"/>
  <c r="F39" i="1"/>
  <c r="G39" i="1"/>
  <c r="H39" i="1"/>
  <c r="I39" i="1"/>
  <c r="J39" i="1"/>
  <c r="E37" i="1"/>
  <c r="E38" i="1"/>
  <c r="E39" i="1"/>
  <c r="E36" i="1"/>
  <c r="E35" i="1"/>
  <c r="J40" i="1" l="1"/>
  <c r="F40" i="1"/>
  <c r="E40" i="1"/>
  <c r="I40" i="1"/>
  <c r="H40" i="1"/>
  <c r="G40" i="1"/>
</calcChain>
</file>

<file path=xl/sharedStrings.xml><?xml version="1.0" encoding="utf-8"?>
<sst xmlns="http://schemas.openxmlformats.org/spreadsheetml/2006/main" count="409" uniqueCount="289">
  <si>
    <t>Green Finance Spreadsheet 2020 — MuniFin Sustainable Bonds Impact Report 2020</t>
  </si>
  <si>
    <t>Figures based on the outstanding amount of green finance on 31 December 2020</t>
  </si>
  <si>
    <t>The impacts of green finance</t>
  </si>
  <si>
    <t>Project category</t>
  </si>
  <si>
    <t>Number of projects</t>
  </si>
  <si>
    <t>Outstanding amount
31 Dec 2020</t>
  </si>
  <si>
    <t>Annual energy savings (avoided / reduced MWh)</t>
  </si>
  <si>
    <t>Annual CO₂ emissions avoided / reduced (tCO₂)</t>
  </si>
  <si>
    <t>Annual amount of treated wastewater in existing plants immediately after project completion (m3)</t>
  </si>
  <si>
    <t>Annual amount of treated wastewater with increased capacity in the future (m3)</t>
  </si>
  <si>
    <t>Annual production of renewable energy (MWh)</t>
  </si>
  <si>
    <t>Renewable energy production capacity (MW)</t>
  </si>
  <si>
    <t>Sustainable buildings</t>
  </si>
  <si>
    <t>Sustainable public transportation</t>
  </si>
  <si>
    <t>Water and wastewater management</t>
  </si>
  <si>
    <t>Renewable energy</t>
  </si>
  <si>
    <t>Energy efficiency</t>
  </si>
  <si>
    <t>Entire portfolio</t>
  </si>
  <si>
    <t xml:space="preserve">Input your invested amount in the original currency of the bond to column 'Amount invested'. The below table will </t>
  </si>
  <si>
    <t xml:space="preserve">show the impact attributable to your invested amount at the end of 2020. The formulas in the below table use the </t>
  </si>
  <si>
    <t>original FX from the trade date of the bond to convert foreign currencies to EUR.</t>
  </si>
  <si>
    <t>ISIN</t>
  </si>
  <si>
    <t>Amount</t>
  </si>
  <si>
    <t>CCY</t>
  </si>
  <si>
    <t>Maturity Date</t>
  </si>
  <si>
    <t>Share</t>
  </si>
  <si>
    <t>Amount invested</t>
  </si>
  <si>
    <t>XS2242924491</t>
  </si>
  <si>
    <t>EUR</t>
  </si>
  <si>
    <t>10/2030</t>
  </si>
  <si>
    <t>XS2023679843</t>
  </si>
  <si>
    <t>09/2029</t>
  </si>
  <si>
    <t>XS1692485912</t>
  </si>
  <si>
    <t>09/2027</t>
  </si>
  <si>
    <t>XS1498532271/US62630CAH43</t>
  </si>
  <si>
    <t>USD</t>
  </si>
  <si>
    <t>09/2021</t>
  </si>
  <si>
    <t>XS1706174015</t>
  </si>
  <si>
    <t>AUD</t>
  </si>
  <si>
    <t>10/2027</t>
  </si>
  <si>
    <t>The impacts attributable for the sum of the above column 'Amount invested'</t>
  </si>
  <si>
    <t>Column1</t>
  </si>
  <si>
    <t>Column2</t>
  </si>
  <si>
    <t>Disclaimer:</t>
  </si>
  <si>
    <t>Information presented in this spreasheet is based on and should be read in conjuction with MuniFin's Sustainable Bonds Impact Report (the "Impact Report"). In the event any discrepancy or inconsistency between this spreasheet and the Impact Report, the information in the Impact Report shall prevail. All information expressed in this document are at the time of writing and may change without notice. MuniFin holds no obligation to update, modify or amend this publication. To the extent the material herein pertains to parties other than MuniFin, such information is based on material made available to MuniFin by third parties and MuniFin does not make any representations or warranties as to accuracy or completeness of such information. The material is informative in nature, and should not be interpreted as a recommendation to take, or not to take, any particular investment action. The formulas included in this spreadsheet have been prepared with the sole purpose of aiding the understanding of the information in the Impact Report. MuniFin does not make any representations or warranties as to accuracy of any outputs of any of the formulas contained herein and is not responsible for any conclusions drawn from such outputs. The material may not be copied, in part or in whole, without written permission from MuniFin. This document or copies of it must not be distributed in the United States or to recipients who are citizens of the United States against restrictions stated in the United States legislation. Laws and regulations of other jurisdictions may also restrict the distribution of this document.</t>
  </si>
  <si>
    <t>Customer</t>
  </si>
  <si>
    <t>Project</t>
  </si>
  <si>
    <t>Year of approval</t>
  </si>
  <si>
    <t>Unwithdrawn credit commitment
31 Dec 2020</t>
  </si>
  <si>
    <t>Total committed finance
31 Dec 2020</t>
  </si>
  <si>
    <t>MuniFin's estimated share of finance
31 Dec 2020</t>
  </si>
  <si>
    <t>A-Kruunu Oy</t>
  </si>
  <si>
    <t>Construction of apartment building Syvänsalmenkatu 5 b</t>
  </si>
  <si>
    <t>Asuntosäätiön Asumisoikeus Oy</t>
  </si>
  <si>
    <t>Construction of apartment building with Nordic Ecolabel, Karakalliontie 1</t>
  </si>
  <si>
    <t>City of Forssa</t>
  </si>
  <si>
    <t>Community centre Monikylä</t>
  </si>
  <si>
    <t>City of Haapavesi</t>
  </si>
  <si>
    <t>Haapavesi secondary school and high school</t>
  </si>
  <si>
    <t>City of Hämeenlinna</t>
  </si>
  <si>
    <t>Nummi service centre</t>
  </si>
  <si>
    <t>City of Imatra</t>
  </si>
  <si>
    <t>School campus of Mansikkala</t>
  </si>
  <si>
    <t>City of Joensuu</t>
  </si>
  <si>
    <t>Daycare center Hukanhauta</t>
  </si>
  <si>
    <t>Daycare center of Hammaslahti</t>
  </si>
  <si>
    <t>Heinävaara middle school, modular unit</t>
  </si>
  <si>
    <t>Karhumäki school</t>
  </si>
  <si>
    <t>Rantakylä school</t>
  </si>
  <si>
    <t>School of Nepenmäki</t>
  </si>
  <si>
    <t>City of Jyväskylä</t>
  </si>
  <si>
    <t>School of Keljonkangas</t>
  </si>
  <si>
    <t>City of Jämsä</t>
  </si>
  <si>
    <t>Comprehensive school of Jämsänkoski</t>
  </si>
  <si>
    <t>City of Kaarina</t>
  </si>
  <si>
    <t>Main library, Kaarinatalo</t>
  </si>
  <si>
    <t>City of Kalajoki</t>
  </si>
  <si>
    <t>Fire station of Kalajoki</t>
  </si>
  <si>
    <t>School of Merenoja</t>
  </si>
  <si>
    <t>City of Kokkola</t>
  </si>
  <si>
    <t>School of Chydenius</t>
  </si>
  <si>
    <t>City of Kouvola</t>
  </si>
  <si>
    <t>Daycare center of Lehtomäki</t>
  </si>
  <si>
    <t>City of Kuhmo</t>
  </si>
  <si>
    <t>Green wooden school of Kuhmo</t>
  </si>
  <si>
    <t>City of Mikkeli</t>
  </si>
  <si>
    <t>Daycare center of Kalevankangas</t>
  </si>
  <si>
    <t>City of Parkano</t>
  </si>
  <si>
    <t>School campus of Parkano</t>
  </si>
  <si>
    <t>City of Saarijärvi</t>
  </si>
  <si>
    <t>Saarijärvi school and culture centre, phase 1</t>
  </si>
  <si>
    <t>City of Virrat</t>
  </si>
  <si>
    <t xml:space="preserve">Comprehensive school </t>
  </si>
  <si>
    <t>EAI Vuokra-asunnot Oy</t>
  </si>
  <si>
    <t>Construction of apartment building Asunto Oy Helsingin Vetonaula</t>
  </si>
  <si>
    <t>Heinävesi Municipality</t>
  </si>
  <si>
    <t>Heinävesi middle school</t>
  </si>
  <si>
    <t>Helsingin Asumisoikeus Oy</t>
  </si>
  <si>
    <t>Construction of apartment building HASO Koskelantie, Koskelantie 66b</t>
  </si>
  <si>
    <t>Construction of apartment building HASO Veturi, Lavakatu 12/Veturitie 58</t>
  </si>
  <si>
    <t>Construction of apartment building, Jamaika</t>
  </si>
  <si>
    <t>Construction of apartment building, Postiljooni</t>
  </si>
  <si>
    <t>Construction of apartment building, Postimies</t>
  </si>
  <si>
    <t>Fannynkallio apartment building ja townhouse</t>
  </si>
  <si>
    <t>Helsingin kaupungin asunnot Oy</t>
  </si>
  <si>
    <t>Construction of apartment building HEKA Koskela, Koskelantie 66</t>
  </si>
  <si>
    <t>Construction of apartment building HEKA, Lavakatu 10</t>
  </si>
  <si>
    <t>Construction of apartment building, Haakoninlahdenkatu 5-7</t>
  </si>
  <si>
    <t>Construction of apartment building, Isonnevankuja 1</t>
  </si>
  <si>
    <t>Construction of apartment building, Kanariankatu 3</t>
  </si>
  <si>
    <t>Construction of apartment building, Kaupinmäenpolku 15</t>
  </si>
  <si>
    <t>Construction of apartment building, Kustinpolku 7</t>
  </si>
  <si>
    <t>Construction of apartment building, Kyösti Kallion tie 1a</t>
  </si>
  <si>
    <t>Construction of apartment building, Pyhätunturintie 2</t>
  </si>
  <si>
    <t>Construction of apartment building, Tullivuorentie 22</t>
  </si>
  <si>
    <t>Construction of apartment buildings, Sienakuja 4</t>
  </si>
  <si>
    <t>Construction of Taidemaalarinkatu 2</t>
  </si>
  <si>
    <t>Helsinki City Housing Company (HEKA)</t>
  </si>
  <si>
    <t>Renovation of apartment building HEKA Puotila, Rusthollarintie 10</t>
  </si>
  <si>
    <t>Renovation of apartment building Jollaksentie 87</t>
  </si>
  <si>
    <t>Hollola Municipality</t>
  </si>
  <si>
    <t>Heinsuo school</t>
  </si>
  <si>
    <t>Kalliola school</t>
  </si>
  <si>
    <t>Hämeenkyrö Municipality</t>
  </si>
  <si>
    <t>Environmental school of Mahnala</t>
  </si>
  <si>
    <t>Inari Municipality</t>
  </si>
  <si>
    <t>Ivalo education centre</t>
  </si>
  <si>
    <t>Janakkala Municipality</t>
  </si>
  <si>
    <t>Janakkala fire department</t>
  </si>
  <si>
    <t>Tervakoski sports hall</t>
  </si>
  <si>
    <t>Joensuun Kodit Oy</t>
  </si>
  <si>
    <t>Renovation of apartment building Latolankatu 3</t>
  </si>
  <si>
    <t>Renovation of apartment building Äkkiväärä 10</t>
  </si>
  <si>
    <t>Jyväskylän Yliopiston Ylioppilaskunta</t>
  </si>
  <si>
    <t>Renovation of apartment building Taitoniekantie 9 d</t>
  </si>
  <si>
    <t>Renovation of apartment building, Taitoniekantie 9</t>
  </si>
  <si>
    <t>Renovation project, Taitoniekantie 9 c</t>
  </si>
  <si>
    <t>Keski-Suomen opiskelija-asuntosäätiö sr</t>
  </si>
  <si>
    <t>Multi-generation block, Kankaan Ilona, Ailakinkatu 10</t>
  </si>
  <si>
    <t>Kiinteistö Oy Kuopion Koulutilat</t>
  </si>
  <si>
    <t>School of Karttula</t>
  </si>
  <si>
    <t>School of Jynkkä</t>
  </si>
  <si>
    <t>Kiinteistö Oy M2-Kodit</t>
  </si>
  <si>
    <t>Construction of apartment building Postiljooninkatu 1</t>
  </si>
  <si>
    <t xml:space="preserve">Kiinteistö Oy M2-Kodit </t>
  </si>
  <si>
    <t>Construction of apartment building KOY Tampereen Jallukka</t>
  </si>
  <si>
    <t>Kiinteistö Oy Turun Syvälahden koulu</t>
  </si>
  <si>
    <t>Syvälahti school</t>
  </si>
  <si>
    <t>Kiinteistö-KYS Oy</t>
  </si>
  <si>
    <t>Construction of apartment building Kuopio Puijonlaakso</t>
  </si>
  <si>
    <t>Kirkkonummen Vuokra-asunnot Oy</t>
  </si>
  <si>
    <t>Construction of apartment building Masalan Tinapuisto; Masalantie 338</t>
  </si>
  <si>
    <t>Koulutuskeskus Salpaus -kuntayhtymä</t>
  </si>
  <si>
    <t>School campus of Vipusenkatu</t>
  </si>
  <si>
    <t>Kuopion Opiskelija-asunnot Oy</t>
  </si>
  <si>
    <t>Construction of apartment building for students, Ahkio</t>
  </si>
  <si>
    <t>Construction of apartment building for students, Taivaanpankko</t>
  </si>
  <si>
    <t>Construction of apartment building Minari, Minna Canthin katu 27</t>
  </si>
  <si>
    <t>Lahden Asunnot Oy</t>
  </si>
  <si>
    <t>Building for elderly</t>
  </si>
  <si>
    <t>Construction of apartment building Asunto Oy lahden iisakki</t>
  </si>
  <si>
    <t>Construction of apartment building Asunto Oy lahden valtteri</t>
  </si>
  <si>
    <t>Construction of apartment building Kivakatu 2</t>
  </si>
  <si>
    <t>Construction of apartment building Vanhatie 53</t>
  </si>
  <si>
    <t>Construction of apartment building, Laatikkotehtaankatu 5 c</t>
  </si>
  <si>
    <t>Construction of apartment building, Vasarantie 2 ja 4</t>
  </si>
  <si>
    <t>Lahden vanhusten asuntosäätiö</t>
  </si>
  <si>
    <t>Construction of senior home Saimaankatu 29</t>
  </si>
  <si>
    <t>Lapinlahti Municipality</t>
  </si>
  <si>
    <t>Matti &amp; Liisa school</t>
  </si>
  <si>
    <t>Lappeenrannan Asuntopalvelu Oy</t>
  </si>
  <si>
    <t>Construction of apartment building Kiviharjunkatu 2</t>
  </si>
  <si>
    <t>Laukaa Municipality</t>
  </si>
  <si>
    <t>Eco-school of Laukaa</t>
  </si>
  <si>
    <t>School of Lievestuore</t>
  </si>
  <si>
    <t>Leppävirta Municipality</t>
  </si>
  <si>
    <t>New primary school</t>
  </si>
  <si>
    <t>Liminka Municipality</t>
  </si>
  <si>
    <t>School of Linnukka</t>
  </si>
  <si>
    <t>Luksia, Länsi-Uudenmaan koulutuskuntayhtymä</t>
  </si>
  <si>
    <t>Construction and renovation of Toivonkatu campus</t>
  </si>
  <si>
    <t>Mangrove Oy</t>
  </si>
  <si>
    <t>Construction of apartment buildings, Lipunkantajankatu 3</t>
  </si>
  <si>
    <t>Construction of apartment building Asunto Oy Turun Viridi</t>
  </si>
  <si>
    <t>Mäntsälä Municipality</t>
  </si>
  <si>
    <t>Indoor ice rink of Mäntsälä</t>
  </si>
  <si>
    <t>School of Ehnroos</t>
  </si>
  <si>
    <t>Schools of Hyökännummi and Riihenmäki &amp; Daycare center of Hyökännummi</t>
  </si>
  <si>
    <t>Nemoy Rakennuttaja Oy</t>
  </si>
  <si>
    <t>Construction of apartment building Asunto Oy Tuusulan Oiva</t>
  </si>
  <si>
    <t>Niiralan Kulma Oy</t>
  </si>
  <si>
    <t>Construction of apartment building Hatsalankatu 37</t>
  </si>
  <si>
    <t>Construction of apartment building Raviradantie 8</t>
  </si>
  <si>
    <t>Oulun Sivakka Oy</t>
  </si>
  <si>
    <t>Construction of apartment building Hiirihaukantie 12 a</t>
  </si>
  <si>
    <t>Construction of apartment building Jalohaukantie 5</t>
  </si>
  <si>
    <t>Construction of apartment building Kiilankatu 5</t>
  </si>
  <si>
    <t>Renovation of apartment building Makasiininkatu 6</t>
  </si>
  <si>
    <t>Perho Municipality</t>
  </si>
  <si>
    <t>Day-care centre</t>
  </si>
  <si>
    <t>Pielavesi Municipality</t>
  </si>
  <si>
    <t>Building for elderly and renovation of the central commercial kitchen</t>
  </si>
  <si>
    <t>Pirkan Opiskelija-asunnot Oy</t>
  </si>
  <si>
    <t>Construction of apartment building, Vaahterakuja 3</t>
  </si>
  <si>
    <t>Premico Group Oy</t>
  </si>
  <si>
    <t>Construction of apartment building, Asunto Oy Vantaan Metsäkissa</t>
  </si>
  <si>
    <t>Proavera Oy</t>
  </si>
  <si>
    <t>Ice hockey arena</t>
  </si>
  <si>
    <t>Savuskoski Municipality</t>
  </si>
  <si>
    <t>Savukoski school</t>
  </si>
  <si>
    <t xml:space="preserve">TA- Asumisoikeus Oy </t>
  </si>
  <si>
    <t>Construction of apartment building KOY Heikinketo, Kanslerintie 17</t>
  </si>
  <si>
    <t>TA-Asumisoikeus Oy</t>
  </si>
  <si>
    <t>Construction of apartment building Lohjan Sahapiha, Sahapiha 6</t>
  </si>
  <si>
    <t>Construction of apartment building Pasilan Porttipuisto, Metsäläntie 6 b</t>
  </si>
  <si>
    <t>Construction of apartment building, Pellonreuna 7</t>
  </si>
  <si>
    <t>Tampereen Kotilinnasäätiö</t>
  </si>
  <si>
    <t>Construction of apartment building Pappilanrinne, Kourutaltankatu 8</t>
  </si>
  <si>
    <t>TA-Yhtymä Oy</t>
  </si>
  <si>
    <t>Construction of apartment building, KOY Oulun Tarve, Paraatikatu 10</t>
  </si>
  <si>
    <t xml:space="preserve"> Construction of apartment building, KOY Oulun Tarve, Pohjantikankuja 4</t>
  </si>
  <si>
    <t>Tohmajärvi Municipality</t>
  </si>
  <si>
    <t>Daycare center of Tikkala</t>
  </si>
  <si>
    <t>Toivo Group Oy</t>
  </si>
  <si>
    <t>Construction of apartment building Asunto Oy Nokian Fabriikki</t>
  </si>
  <si>
    <t>Tyrnävä Municipality</t>
  </si>
  <si>
    <t>School of Rantarousti</t>
  </si>
  <si>
    <t>Varttuneiden asumisoikeusyhdistys Jaso</t>
  </si>
  <si>
    <t>VAV Asunnot Oy</t>
  </si>
  <si>
    <t>Construction of apartment building with Nordic Ecolabel, Kaskelantie 1</t>
  </si>
  <si>
    <t>VAV Yhtymä Oy</t>
  </si>
  <si>
    <t>Construction of apartment building with Nordic Ecolabel, Veturikuja 8</t>
  </si>
  <si>
    <t>Vesanto Municipality</t>
  </si>
  <si>
    <t>School campus</t>
  </si>
  <si>
    <t>Ääneseudun Asunnot Oy</t>
  </si>
  <si>
    <t>Renovation project, Lönnrotinkatu 1</t>
  </si>
  <si>
    <t>Outstanding amount 31 Dec 2020</t>
  </si>
  <si>
    <t>City of Nurmes</t>
  </si>
  <si>
    <t>Nissan e-nv200 electric van</t>
  </si>
  <si>
    <t>City of Vaasa</t>
  </si>
  <si>
    <r>
      <t xml:space="preserve">Kvarken Archipelago car and passenger ferry, M/S Aurora Botnia </t>
    </r>
    <r>
      <rPr>
        <vertAlign val="superscript"/>
        <sz val="11"/>
        <color theme="1"/>
        <rFont val="Arial"/>
        <family val="2"/>
        <scheme val="minor"/>
      </rPr>
      <t>1</t>
    </r>
  </si>
  <si>
    <t>Länsimetro Oy</t>
  </si>
  <si>
    <r>
      <t>Western Metro extension, Phase 1 Ruoholahti-Matinkylä</t>
    </r>
    <r>
      <rPr>
        <sz val="12"/>
        <color theme="1"/>
        <rFont val="Arial"/>
        <family val="2"/>
        <scheme val="minor"/>
      </rPr>
      <t xml:space="preserve"> </t>
    </r>
    <r>
      <rPr>
        <vertAlign val="superscript"/>
        <sz val="11"/>
        <color theme="1"/>
        <rFont val="Arial"/>
        <family val="2"/>
        <scheme val="minor"/>
      </rPr>
      <t>1, 2</t>
    </r>
  </si>
  <si>
    <r>
      <t xml:space="preserve">Western Metro extension, Phase 2 Matinkylä-Kivenlahti  </t>
    </r>
    <r>
      <rPr>
        <vertAlign val="superscript"/>
        <sz val="11"/>
        <color theme="1"/>
        <rFont val="Arial"/>
        <family val="2"/>
        <scheme val="minor"/>
      </rPr>
      <t>1, 2</t>
    </r>
  </si>
  <si>
    <t>Tampereen Raitiotie Oy</t>
  </si>
  <si>
    <r>
      <t xml:space="preserve">City of Tampere tramway </t>
    </r>
    <r>
      <rPr>
        <vertAlign val="superscript"/>
        <sz val="11"/>
        <color theme="1"/>
        <rFont val="Arial"/>
        <family val="2"/>
        <scheme val="minor"/>
      </rPr>
      <t>1</t>
    </r>
  </si>
  <si>
    <r>
      <rPr>
        <i/>
        <vertAlign val="superscript"/>
        <sz val="11"/>
        <rFont val="Arial"/>
        <family val="2"/>
        <scheme val="minor"/>
      </rPr>
      <t>1</t>
    </r>
    <r>
      <rPr>
        <i/>
        <sz val="11"/>
        <rFont val="Arial"/>
        <family val="2"/>
        <scheme val="minor"/>
      </rPr>
      <t xml:space="preserve"> In these projects, the project’s total liabilities have been used to represent the project’s total finance when calculating MuniFin’s estimated share of the project’s total finance. The full definition of MuniFin’s estimated share of finance is available on page 14. </t>
    </r>
  </si>
  <si>
    <r>
      <rPr>
        <i/>
        <vertAlign val="superscript"/>
        <sz val="11"/>
        <rFont val="Arial"/>
        <family val="2"/>
        <scheme val="minor"/>
      </rPr>
      <t xml:space="preserve">2 </t>
    </r>
    <r>
      <rPr>
        <i/>
        <sz val="11"/>
        <rFont val="Arial"/>
        <family val="2"/>
        <scheme val="minor"/>
      </rPr>
      <t>The finance for the Western Metro extension, Phase 1 Ruoholahti-Matinkylä has been approved into the green finance portfolio in 2016 and 2017. The finance for the Western Metro extension, Phase 2 Matinkylä-Kivenlahti has been approved into the green finance portfolio in 2018 and 2020.</t>
    </r>
  </si>
  <si>
    <t>City of Heinola</t>
  </si>
  <si>
    <t>Wastewater treatment plant of Sahaniemi</t>
  </si>
  <si>
    <t>Central purification plant of Jämsä</t>
  </si>
  <si>
    <t xml:space="preserve">Water and wastewater treatment plant of Metsä-sairila ¹ </t>
  </si>
  <si>
    <t>City of Uusikaupunki</t>
  </si>
  <si>
    <t>Wastewater purification plant of Häpönniemi</t>
  </si>
  <si>
    <t>Helsinki Region Environmental Services HSY</t>
  </si>
  <si>
    <t xml:space="preserve">Wastewater treatment plant of Blominmäki ¹ </t>
  </si>
  <si>
    <t>Jyväskylän Seudun Puhdistamo Oy</t>
  </si>
  <si>
    <t>Purification plant center of Jyväskylä region</t>
  </si>
  <si>
    <t>Savukoski Municipality</t>
  </si>
  <si>
    <t>Wastewater treatment plant of Mukkavaara</t>
  </si>
  <si>
    <t>Tunturi-Lapin Vesi Oy</t>
  </si>
  <si>
    <t>Central purification plant of Ylläs</t>
  </si>
  <si>
    <t>Turun Seudun Puhdistamo Oy</t>
  </si>
  <si>
    <t>Wastewater purification plant of Kakolanmäki</t>
  </si>
  <si>
    <t>Vesikolmio Oy</t>
  </si>
  <si>
    <t>Central purification plant of Kalajokilaakso</t>
  </si>
  <si>
    <r>
      <rPr>
        <i/>
        <sz val="11"/>
        <rFont val="Arial"/>
        <family val="2"/>
      </rPr>
      <t>¹</t>
    </r>
    <r>
      <rPr>
        <i/>
        <sz val="11"/>
        <rFont val="Arial"/>
        <family val="2"/>
        <scheme val="minor"/>
      </rPr>
      <t xml:space="preserve"> In these projects, the project’s total liabilities have been used to represent the project’s total finance when calculating MuniFin’s estimated share of the project’s total finance. The full definition of MuniFin’s estimated share of finance is available on page 14.</t>
    </r>
  </si>
  <si>
    <t>Kangasalan Lämpö Oy</t>
  </si>
  <si>
    <t>Bioenergy heating plant</t>
  </si>
  <si>
    <t>Kemin Energia ja Vesi Oy</t>
  </si>
  <si>
    <t>Cental bioheating plant</t>
  </si>
  <si>
    <t>Lempäälän Energia Oy</t>
  </si>
  <si>
    <t>Energy self-sufficiency project of Lempäälä</t>
  </si>
  <si>
    <t>Viialantie heating plant, fuel storing and unloading concept</t>
  </si>
  <si>
    <t>Vihti Municipality</t>
  </si>
  <si>
    <t>Solar panels of Vihti</t>
  </si>
  <si>
    <t xml:space="preserve">ESCO-project ³ </t>
  </si>
  <si>
    <t>City of Kotka</t>
  </si>
  <si>
    <t>Otsola street lighting</t>
  </si>
  <si>
    <t>Rauhala street lighting</t>
  </si>
  <si>
    <t>Ristikallio street lighting</t>
  </si>
  <si>
    <t>City of Pieksämäki</t>
  </si>
  <si>
    <t>Renovation of lighting along Uhomäki fitness track</t>
  </si>
  <si>
    <t>City of Tampere</t>
  </si>
  <si>
    <t>City of Vantaa</t>
  </si>
  <si>
    <t>Renovation of education center, Ståhlberginkatu 8-10</t>
  </si>
  <si>
    <t>Mäntyharju Municipality</t>
  </si>
  <si>
    <t>Street lighting</t>
  </si>
  <si>
    <r>
      <rPr>
        <i/>
        <sz val="11"/>
        <rFont val="Arial"/>
        <family val="2"/>
      </rPr>
      <t>³</t>
    </r>
    <r>
      <rPr>
        <i/>
        <sz val="11"/>
        <rFont val="Arial"/>
        <family val="2"/>
        <scheme val="minor"/>
      </rPr>
      <t xml:space="preserve"> An energy saving project (ESCO) concerning several buildings. An ESCO (Energy Service Company) is a procedure in which an ESCO assumes operational responsibility for an investment to be made to an end customer so that the investment can be financed in whole or in part by the savings it generates.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</si>
</sst>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_-* #,##0.0_-;\-* #,##0.0_-;_-* &quot;-&quot;??_-;_-@_-"/>
  </numFmts>
  <fonts count="18" x14ac:knownFonts="1">
    <font>
      <sz val="11"/>
      <color theme="1"/>
      <name val="Arial"/>
      <family val="2"/>
      <scheme val="minor"/>
    </font>
    <font>
      <sz val="11"/>
      <color theme="1"/>
      <name val="Arial"/>
      <family val="2"/>
      <scheme val="minor"/>
    </font>
    <font>
      <b/>
      <sz val="15"/>
      <color theme="3"/>
      <name val="Arial"/>
      <family val="2"/>
      <scheme val="minor"/>
    </font>
    <font>
      <b/>
      <sz val="11"/>
      <color theme="0"/>
      <name val="Arial"/>
      <family val="2"/>
      <scheme val="minor"/>
    </font>
    <font>
      <b/>
      <sz val="11"/>
      <color theme="1"/>
      <name val="Arial"/>
      <family val="2"/>
      <scheme val="minor"/>
    </font>
    <font>
      <sz val="11"/>
      <color theme="0"/>
      <name val="Arial"/>
      <family val="2"/>
      <scheme val="minor"/>
    </font>
    <font>
      <i/>
      <sz val="11"/>
      <color theme="1"/>
      <name val="Arial"/>
      <family val="2"/>
      <scheme val="minor"/>
    </font>
    <font>
      <sz val="10"/>
      <name val="Arial"/>
      <family val="2"/>
    </font>
    <font>
      <b/>
      <sz val="18"/>
      <color theme="1"/>
      <name val="Arial"/>
      <family val="2"/>
      <scheme val="minor"/>
    </font>
    <font>
      <i/>
      <sz val="10"/>
      <name val="Arial"/>
      <family val="2"/>
    </font>
    <font>
      <sz val="11"/>
      <name val="Arial"/>
      <family val="2"/>
      <scheme val="minor"/>
    </font>
    <font>
      <sz val="12"/>
      <color theme="1"/>
      <name val="Arial"/>
      <family val="2"/>
      <scheme val="minor"/>
    </font>
    <font>
      <vertAlign val="superscript"/>
      <sz val="11"/>
      <color theme="1"/>
      <name val="Arial"/>
      <family val="2"/>
      <scheme val="minor"/>
    </font>
    <font>
      <i/>
      <sz val="11"/>
      <name val="Arial"/>
      <family val="2"/>
      <scheme val="minor"/>
    </font>
    <font>
      <i/>
      <vertAlign val="superscript"/>
      <sz val="11"/>
      <name val="Arial"/>
      <family val="2"/>
      <scheme val="minor"/>
    </font>
    <font>
      <i/>
      <sz val="11"/>
      <name val="Arial"/>
      <family val="2"/>
    </font>
    <font>
      <sz val="11"/>
      <color theme="4"/>
      <name val="Arial"/>
      <family val="2"/>
      <scheme val="minor"/>
    </font>
    <font>
      <sz val="8"/>
      <color theme="8"/>
      <name val="Arial"/>
      <family val="2"/>
      <scheme val="minor"/>
    </font>
  </fonts>
  <fills count="5">
    <fill>
      <patternFill patternType="none"/>
    </fill>
    <fill>
      <patternFill patternType="gray125"/>
    </fill>
    <fill>
      <patternFill patternType="solid">
        <fgColor theme="4"/>
      </patternFill>
    </fill>
    <fill>
      <patternFill patternType="solid">
        <fgColor theme="4"/>
        <bgColor theme="4"/>
      </patternFill>
    </fill>
    <fill>
      <patternFill patternType="solid">
        <fgColor theme="4" tint="0.79998168889431442"/>
        <bgColor theme="4" tint="0.79998168889431442"/>
      </patternFill>
    </fill>
  </fills>
  <borders count="5">
    <border>
      <left/>
      <right/>
      <top/>
      <bottom/>
      <diagonal/>
    </border>
    <border>
      <left/>
      <right/>
      <top/>
      <bottom style="thick">
        <color theme="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5" fillId="2" borderId="0" applyNumberFormat="0" applyBorder="0" applyAlignment="0" applyProtection="0"/>
    <xf numFmtId="0" fontId="7" fillId="0" borderId="0"/>
  </cellStyleXfs>
  <cellXfs count="37">
    <xf numFmtId="0" fontId="0" fillId="0" borderId="0" xfId="0"/>
    <xf numFmtId="0" fontId="4" fillId="0" borderId="0" xfId="0" applyFont="1"/>
    <xf numFmtId="0" fontId="6" fillId="0" borderId="0" xfId="0" applyFont="1"/>
    <xf numFmtId="164" fontId="0" fillId="0" borderId="0" xfId="0" applyNumberFormat="1"/>
    <xf numFmtId="164" fontId="0" fillId="0" borderId="0" xfId="1" applyNumberFormat="1" applyFont="1"/>
    <xf numFmtId="0" fontId="0" fillId="0" borderId="0" xfId="0" applyAlignment="1">
      <alignment wrapText="1"/>
    </xf>
    <xf numFmtId="0" fontId="3" fillId="2" borderId="0" xfId="4" applyFont="1" applyAlignment="1">
      <alignment wrapText="1"/>
    </xf>
    <xf numFmtId="164" fontId="3" fillId="2" borderId="0" xfId="1" applyNumberFormat="1" applyFont="1" applyFill="1" applyAlignment="1">
      <alignment wrapText="1"/>
    </xf>
    <xf numFmtId="9" fontId="0" fillId="0" borderId="0" xfId="2" applyFont="1"/>
    <xf numFmtId="0" fontId="8" fillId="0" borderId="0" xfId="0" applyFont="1"/>
    <xf numFmtId="0" fontId="9" fillId="0" borderId="0" xfId="0" applyFont="1" applyAlignment="1">
      <alignment vertical="center"/>
    </xf>
    <xf numFmtId="0" fontId="10" fillId="0" borderId="0" xfId="0" applyFont="1"/>
    <xf numFmtId="165" fontId="0" fillId="0" borderId="0" xfId="1" applyNumberFormat="1" applyFont="1"/>
    <xf numFmtId="0" fontId="13" fillId="0" borderId="0" xfId="0" applyFont="1"/>
    <xf numFmtId="0" fontId="0" fillId="0" borderId="0" xfId="0" applyAlignment="1">
      <alignment vertical="center" wrapText="1"/>
    </xf>
    <xf numFmtId="0" fontId="4" fillId="0" borderId="0" xfId="0" applyFont="1" applyAlignment="1">
      <alignment vertical="center"/>
    </xf>
    <xf numFmtId="0" fontId="4" fillId="0" borderId="0" xfId="0" applyFont="1" applyAlignment="1">
      <alignment vertical="center" wrapText="1"/>
    </xf>
    <xf numFmtId="164" fontId="4" fillId="0" borderId="0" xfId="1" applyNumberFormat="1" applyFont="1" applyAlignment="1">
      <alignment vertical="center" wrapText="1"/>
    </xf>
    <xf numFmtId="9" fontId="4" fillId="0" borderId="0" xfId="2" applyFont="1" applyAlignment="1">
      <alignment vertical="center" wrapText="1"/>
    </xf>
    <xf numFmtId="0" fontId="0" fillId="0" borderId="0" xfId="0" applyAlignment="1">
      <alignment vertical="center"/>
    </xf>
    <xf numFmtId="0" fontId="16" fillId="0" borderId="0" xfId="0" applyFont="1" applyAlignment="1">
      <alignment vertical="center" wrapText="1"/>
    </xf>
    <xf numFmtId="164" fontId="0" fillId="0" borderId="3" xfId="1" applyNumberFormat="1" applyFont="1" applyBorder="1"/>
    <xf numFmtId="0" fontId="3" fillId="3" borderId="4" xfId="0" applyFont="1" applyFill="1" applyBorder="1" applyAlignment="1">
      <alignment vertical="center" wrapText="1"/>
    </xf>
    <xf numFmtId="164" fontId="0" fillId="0" borderId="4" xfId="1" applyNumberFormat="1" applyFont="1" applyBorder="1"/>
    <xf numFmtId="0" fontId="0" fillId="0" borderId="2" xfId="0" applyBorder="1"/>
    <xf numFmtId="9" fontId="0" fillId="0" borderId="4" xfId="2" applyFont="1" applyBorder="1"/>
    <xf numFmtId="164" fontId="0" fillId="0" borderId="0" xfId="1" quotePrefix="1" applyNumberFormat="1" applyFont="1"/>
    <xf numFmtId="9" fontId="0" fillId="0" borderId="0" xfId="0" applyNumberFormat="1"/>
    <xf numFmtId="4" fontId="0" fillId="0" borderId="0" xfId="0" applyNumberFormat="1"/>
    <xf numFmtId="0" fontId="5" fillId="0" borderId="0" xfId="0" applyFont="1"/>
    <xf numFmtId="0" fontId="3" fillId="3" borderId="0" xfId="0" applyFont="1" applyFill="1" applyAlignment="1">
      <alignment vertical="center" wrapText="1"/>
    </xf>
    <xf numFmtId="49" fontId="0" fillId="0" borderId="4" xfId="1" applyNumberFormat="1" applyFont="1" applyBorder="1" applyAlignment="1">
      <alignment horizontal="right"/>
    </xf>
    <xf numFmtId="0" fontId="17" fillId="0" borderId="0" xfId="0" applyFont="1"/>
    <xf numFmtId="164" fontId="0" fillId="4" borderId="4" xfId="1" applyNumberFormat="1" applyFont="1" applyFill="1" applyBorder="1" applyProtection="1">
      <protection locked="0"/>
    </xf>
    <xf numFmtId="0" fontId="9" fillId="0" borderId="0" xfId="0" applyFont="1" applyAlignment="1">
      <alignment vertical="center" wrapText="1"/>
    </xf>
    <xf numFmtId="0" fontId="9" fillId="0" borderId="0" xfId="0" applyFont="1" applyAlignment="1">
      <alignment horizontal="left" vertical="center" wrapText="1"/>
    </xf>
    <xf numFmtId="0" fontId="2" fillId="0" borderId="1" xfId="3" applyAlignment="1">
      <alignment horizontal="left"/>
    </xf>
  </cellXfs>
  <cellStyles count="6">
    <cellStyle name="Accent1" xfId="4" builtinId="29"/>
    <cellStyle name="Comma" xfId="1" builtinId="3"/>
    <cellStyle name="Heading 1" xfId="3" builtinId="16"/>
    <cellStyle name="Normal" xfId="0" builtinId="0"/>
    <cellStyle name="Normal 2" xfId="5" xr:uid="{00000000-0005-0000-0000-000004000000}"/>
    <cellStyle name="Percent" xfId="2" builtinId="5"/>
  </cellStyles>
  <dxfs count="55">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alignment horizontal="general" vertical="center" textRotation="0" indent="0" justifyLastLine="0" shrinkToFit="0" readingOrder="0"/>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font>
        <b/>
      </font>
      <alignment horizontal="general" vertical="center" textRotation="0" indent="0" justifyLastLine="0" shrinkToFit="0" readingOrder="0"/>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numFmt numFmtId="164" formatCode="_-* #,##0_-;\-* #,##0_-;_-* &quot;-&quot;??_-;_-@_-"/>
    </dxf>
    <dxf>
      <font>
        <b/>
      </font>
      <alignment horizontal="general" vertical="center" textRotation="0" indent="0" justifyLastLine="0" shrinkToFit="0" readingOrder="0"/>
    </dxf>
    <dxf>
      <numFmt numFmtId="164" formatCode="_-* #,##0_-;\-* #,##0_-;_-* &quot;-&quot;??_-;_-@_-"/>
    </dxf>
    <dxf>
      <numFmt numFmtId="164" formatCode="_-* #,##0_-;\-* #,##0_-;_-* &quot;-&quot;??_-;_-@_-"/>
    </dxf>
    <dxf>
      <numFmt numFmtId="164" formatCode="_-* #,##0_-;\-* #,##0_-;_-* &quot;-&quot;??_-;_-@_-"/>
    </dxf>
    <dxf>
      <numFmt numFmtId="164" formatCode="_-* #,##0_-;\-* #,##0_-;_-* &quot;-&quot;??_-;_-@_-"/>
    </dxf>
    <dxf>
      <font>
        <b/>
      </font>
      <alignment horizontal="general" vertical="center" textRotation="0"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alignment horizontal="general" vertical="bottom" textRotation="0" wrapText="0" indent="0" justifyLastLine="0" shrinkToFit="0" readingOrder="0"/>
    </dxf>
    <dxf>
      <alignment vertical="bottom" textRotation="0" wrapText="0" indent="0" justifyLastLine="0" shrinkToFit="0" readingOrder="0"/>
    </dxf>
    <dxf>
      <font>
        <b val="0"/>
        <i val="0"/>
        <strike val="0"/>
        <condense val="0"/>
        <extend val="0"/>
        <outline val="0"/>
        <shadow val="0"/>
        <u val="none"/>
        <vertAlign val="baseline"/>
        <sz val="11"/>
        <color theme="1"/>
        <name val="Arial"/>
        <scheme val="minor"/>
      </font>
    </dxf>
    <dxf>
      <font>
        <b/>
        <i val="0"/>
        <strike val="0"/>
        <condense val="0"/>
        <extend val="0"/>
        <outline val="0"/>
        <shadow val="0"/>
        <u val="none"/>
        <vertAlign val="baseline"/>
        <sz val="11"/>
        <color theme="1"/>
        <name val="Arial"/>
        <scheme val="minor"/>
      </font>
      <numFmt numFmtId="164"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19050</xdr:rowOff>
    </xdr:from>
    <xdr:to>
      <xdr:col>1</xdr:col>
      <xdr:colOff>2523955</xdr:colOff>
      <xdr:row>4</xdr:row>
      <xdr:rowOff>19050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200025"/>
          <a:ext cx="2523955" cy="5429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2:J18" totalsRowShown="0" headerRowDxfId="54" dataDxfId="53" dataCellStyle="Comma">
  <tableColumns count="9">
    <tableColumn id="1" xr3:uid="{00000000-0010-0000-0000-000001000000}" name="Project category"/>
    <tableColumn id="9" xr3:uid="{00000000-0010-0000-0000-000009000000}" name="Number of projects" dataDxfId="52" dataCellStyle="Comma"/>
    <tableColumn id="10" xr3:uid="{00000000-0010-0000-0000-00000A000000}" name="Outstanding amount_x000a_31 Dec 2020" dataDxfId="51" dataCellStyle="Comma"/>
    <tableColumn id="2" xr3:uid="{00000000-0010-0000-0000-000002000000}" name="Annual energy savings (avoided / reduced MWh)" dataDxfId="50" dataCellStyle="Comma"/>
    <tableColumn id="3" xr3:uid="{00000000-0010-0000-0000-000003000000}" name="Annual CO₂ emissions avoided / reduced (tCO₂)" dataDxfId="49" dataCellStyle="Comma"/>
    <tableColumn id="4" xr3:uid="{00000000-0010-0000-0000-000004000000}" name="Annual amount of treated wastewater in existing plants immediately after project completion (m3)" dataDxfId="48" dataCellStyle="Comma"/>
    <tableColumn id="5" xr3:uid="{00000000-0010-0000-0000-000005000000}" name="Annual amount of treated wastewater with increased capacity in the future (m3)" dataDxfId="47" dataCellStyle="Comma"/>
    <tableColumn id="6" xr3:uid="{00000000-0010-0000-0000-000006000000}" name="Annual production of renewable energy (MWh)" dataDxfId="46" dataCellStyle="Comma"/>
    <tableColumn id="7" xr3:uid="{00000000-0010-0000-0000-000007000000}" name="Renewable energy production capacity (MW)" dataDxfId="45" dataCellStyle="Comma"/>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0E2FA3E-EE36-42B4-B9CA-DE7E2A307730}" name="Table18" displayName="Table18" ref="B34:J40" totalsRowShown="0" headerRowDxfId="44" dataDxfId="43" dataCellStyle="Comma">
  <tableColumns count="9">
    <tableColumn id="1" xr3:uid="{689892BD-AD9E-4541-962D-F50A38EC8D85}" name="Project category"/>
    <tableColumn id="9" xr3:uid="{99D2877D-63D3-44EA-8AFC-5FD96E5513C6}" name="Column1" dataDxfId="42" dataCellStyle="Comma"/>
    <tableColumn id="10" xr3:uid="{9FF24F92-9873-48B0-9836-55BA7B2B374D}" name="Column2" dataDxfId="41" dataCellStyle="Comma"/>
    <tableColumn id="2" xr3:uid="{9C824918-4083-4F9A-960F-CAEB6BAE4F07}" name="Annual energy savings (avoided / reduced MWh)" dataDxfId="40" dataCellStyle="Comma"/>
    <tableColumn id="3" xr3:uid="{3923B92F-AB66-4204-9E87-A94D08CF9569}" name="Annual CO₂ emissions avoided / reduced (tCO₂)" dataDxfId="39" dataCellStyle="Comma"/>
    <tableColumn id="4" xr3:uid="{23942ED4-7513-460C-86EA-2D5C2B7FA093}" name="Annual amount of treated wastewater in existing plants immediately after project completion (m3)" dataDxfId="38" dataCellStyle="Comma"/>
    <tableColumn id="5" xr3:uid="{C7EAF355-D240-4E8B-9914-99479303324E}" name="Annual amount of treated wastewater with increased capacity in the future (m3)" dataDxfId="37" dataCellStyle="Comma"/>
    <tableColumn id="6" xr3:uid="{83079A3B-B49D-4F6B-8E34-0B652E9B18AB}" name="Annual production of renewable energy (MWh)" dataDxfId="36" dataCellStyle="Comma"/>
    <tableColumn id="7" xr3:uid="{724C0F10-7A1C-498D-B8D7-66EB77CA615B}" name="Renewable energy production capacity (MW)" dataDxfId="35" dataCellStyle="Comm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B3:J120" totalsRowShown="0" headerRowDxfId="34" dataDxfId="33" headerRowCellStyle="Comma" dataCellStyle="Comma">
  <tableColumns count="9">
    <tableColumn id="1" xr3:uid="{00000000-0010-0000-0100-000001000000}" name="Customer" dataDxfId="32"/>
    <tableColumn id="2" xr3:uid="{00000000-0010-0000-0100-000002000000}" name="Project" dataDxfId="31"/>
    <tableColumn id="3" xr3:uid="{00000000-0010-0000-0100-000003000000}" name="Year of approval"/>
    <tableColumn id="4" xr3:uid="{00000000-0010-0000-0100-000004000000}" name="Outstanding amount_x000a_31 Dec 2020" dataDxfId="30" dataCellStyle="Comma"/>
    <tableColumn id="5" xr3:uid="{00000000-0010-0000-0100-000005000000}" name="Unwithdrawn credit commitment_x000a_31 Dec 2020" dataDxfId="29" dataCellStyle="Comma"/>
    <tableColumn id="6" xr3:uid="{00000000-0010-0000-0100-000006000000}" name="Total committed finance_x000a_31 Dec 2020" dataDxfId="28" dataCellStyle="Comma"/>
    <tableColumn id="7" xr3:uid="{00000000-0010-0000-0100-000007000000}" name="MuniFin's estimated share of finance_x000a_31 Dec 2020" dataDxfId="27" dataCellStyle="Percent"/>
    <tableColumn id="8" xr3:uid="{00000000-0010-0000-0100-000008000000}" name="Annual energy savings (avoided / reduced MWh)" dataDxfId="26" dataCellStyle="Comma"/>
    <tableColumn id="9" xr3:uid="{00000000-0010-0000-0100-000009000000}" name="Annual CO₂ emissions avoided / reduced (tCO₂)" dataDxfId="25" dataCellStyle="Comma"/>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B3:I8" totalsRowShown="0" headerRowDxfId="24">
  <tableColumns count="8">
    <tableColumn id="1" xr3:uid="{00000000-0010-0000-0200-000001000000}" name="Customer"/>
    <tableColumn id="2" xr3:uid="{00000000-0010-0000-0200-000002000000}" name="Project"/>
    <tableColumn id="3" xr3:uid="{00000000-0010-0000-0200-000003000000}" name="Year of approval"/>
    <tableColumn id="4" xr3:uid="{00000000-0010-0000-0200-000004000000}" name="Outstanding amount 31 Dec 2020" dataDxfId="23" dataCellStyle="Comma"/>
    <tableColumn id="5" xr3:uid="{00000000-0010-0000-0200-000005000000}" name="Unwithdrawn credit commitment_x000a_31 Dec 2020" dataDxfId="22" dataCellStyle="Comma"/>
    <tableColumn id="6" xr3:uid="{00000000-0010-0000-0200-000006000000}" name="Total committed finance_x000a_31 Dec 2020" dataDxfId="21" dataCellStyle="Comma"/>
    <tableColumn id="7" xr3:uid="{00000000-0010-0000-0200-000007000000}" name="MuniFin's estimated share of finance_x000a_31 Dec 2020" dataCellStyle="Percent"/>
    <tableColumn id="8" xr3:uid="{00000000-0010-0000-0200-000008000000}" name="Annual CO₂ emissions avoided / reduced (tCO₂)" dataDxfId="20" dataCellStyle="Comma"/>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B3:K13" totalsRowShown="0" headerRowDxfId="19">
  <tableColumns count="10">
    <tableColumn id="1" xr3:uid="{00000000-0010-0000-0300-000001000000}" name="Customer"/>
    <tableColumn id="2" xr3:uid="{00000000-0010-0000-0300-000002000000}" name="Project"/>
    <tableColumn id="3" xr3:uid="{00000000-0010-0000-0300-000003000000}" name="Year of approval"/>
    <tableColumn id="4" xr3:uid="{00000000-0010-0000-0300-000004000000}" name="Outstanding amount 31 Dec 2020" dataDxfId="18" dataCellStyle="Comma"/>
    <tableColumn id="5" xr3:uid="{00000000-0010-0000-0300-000005000000}" name="Unwithdrawn credit commitment_x000a_31 Dec 2020" dataDxfId="17" dataCellStyle="Comma"/>
    <tableColumn id="6" xr3:uid="{00000000-0010-0000-0300-000006000000}" name="Total committed finance_x000a_31 Dec 2020" dataDxfId="16" dataCellStyle="Comma"/>
    <tableColumn id="7" xr3:uid="{00000000-0010-0000-0300-000007000000}" name="MuniFin's estimated share of finance_x000a_31 Dec 2020" dataCellStyle="Percent"/>
    <tableColumn id="8" xr3:uid="{00000000-0010-0000-0300-000008000000}" name="Annual amount of treated wastewater in existing plants immediately after project completion (m3)" dataDxfId="15" dataCellStyle="Comma"/>
    <tableColumn id="9" xr3:uid="{00000000-0010-0000-0300-000009000000}" name="Annual amount of treated wastewater with increased capacity in the future (m3)" dataDxfId="14" dataCellStyle="Comma"/>
    <tableColumn id="10" xr3:uid="{00000000-0010-0000-0300-00000A000000}" name="Annual production of renewable energy (MWh)" dataDxfId="13" dataCellStyle="Comma"/>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B3:K8" totalsRowShown="0" headerRowDxfId="12">
  <tableColumns count="10">
    <tableColumn id="1" xr3:uid="{00000000-0010-0000-0400-000001000000}" name="Customer"/>
    <tableColumn id="2" xr3:uid="{00000000-0010-0000-0400-000002000000}" name="Project"/>
    <tableColumn id="3" xr3:uid="{00000000-0010-0000-0400-000003000000}" name="Year of approval"/>
    <tableColumn id="4" xr3:uid="{00000000-0010-0000-0400-000004000000}" name="Outstanding amount 31 Dec 2020" dataDxfId="11" dataCellStyle="Comma"/>
    <tableColumn id="5" xr3:uid="{00000000-0010-0000-0400-000005000000}" name="Unwithdrawn credit commitment_x000a_31 Dec 2020" dataDxfId="10" dataCellStyle="Comma"/>
    <tableColumn id="6" xr3:uid="{00000000-0010-0000-0400-000006000000}" name="Total committed finance_x000a_31 Dec 2020" dataDxfId="9" dataCellStyle="Comma"/>
    <tableColumn id="7" xr3:uid="{00000000-0010-0000-0400-000007000000}" name="MuniFin's estimated share of finance_x000a_31 Dec 2020" dataCellStyle="Percent"/>
    <tableColumn id="8" xr3:uid="{00000000-0010-0000-0400-000008000000}" name="Annual CO₂ emissions avoided / reduced (tCO₂)" dataDxfId="8" dataCellStyle="Comma"/>
    <tableColumn id="9" xr3:uid="{00000000-0010-0000-0400-000009000000}" name="Annual production of renewable energy (MWh)" dataDxfId="7" dataCellStyle="Comma"/>
    <tableColumn id="10" xr3:uid="{00000000-0010-0000-0400-00000A000000}" name="Renewable energy production capacity (MW)" dataDxfId="6" dataCellStyle="Comma"/>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B3:J13" totalsRowShown="0" headerRowDxfId="5">
  <tableColumns count="9">
    <tableColumn id="1" xr3:uid="{00000000-0010-0000-0500-000001000000}" name="Customer"/>
    <tableColumn id="2" xr3:uid="{00000000-0010-0000-0500-000002000000}" name="Project"/>
    <tableColumn id="3" xr3:uid="{00000000-0010-0000-0500-000003000000}" name="Year of approval"/>
    <tableColumn id="4" xr3:uid="{00000000-0010-0000-0500-000004000000}" name="Outstanding amount 31 Dec 2020" dataDxfId="4" dataCellStyle="Comma"/>
    <tableColumn id="5" xr3:uid="{00000000-0010-0000-0500-000005000000}" name="Unwithdrawn credit commitment_x000a_31 Dec 2020" dataDxfId="3" dataCellStyle="Comma"/>
    <tableColumn id="6" xr3:uid="{00000000-0010-0000-0500-000006000000}" name="Total committed finance_x000a_31 Dec 2020" dataDxfId="2" dataCellStyle="Comma"/>
    <tableColumn id="7" xr3:uid="{00000000-0010-0000-0500-000007000000}" name="MuniFin's estimated share of finance_x000a_31 Dec 2020" dataCellStyle="Percent"/>
    <tableColumn id="8" xr3:uid="{00000000-0010-0000-0500-000008000000}" name="Annual energy savings (avoided / reduced MWh)" dataDxfId="1" dataCellStyle="Comma"/>
    <tableColumn id="9" xr3:uid="{00000000-0010-0000-0500-000009000000}" name="Annual CO₂ emissions avoided / reduced (tCO₂)" dataDxfId="0" dataCellStyle="Comma"/>
  </tableColumns>
  <tableStyleInfo name="TableStyleMedium2" showFirstColumn="0" showLastColumn="0" showRowStripes="1" showColumnStripes="0"/>
</table>
</file>

<file path=xl/theme/theme1.xml><?xml version="1.0" encoding="utf-8"?>
<a:theme xmlns:a="http://schemas.openxmlformats.org/drawingml/2006/main" name="Kuntarahoitus">
  <a:themeElements>
    <a:clrScheme name="Kuntarahoitus">
      <a:dk1>
        <a:srgbClr val="000000"/>
      </a:dk1>
      <a:lt1>
        <a:srgbClr val="FFFFFF"/>
      </a:lt1>
      <a:dk2>
        <a:srgbClr val="00584D"/>
      </a:dk2>
      <a:lt2>
        <a:srgbClr val="00AF43"/>
      </a:lt2>
      <a:accent1>
        <a:srgbClr val="00AF43"/>
      </a:accent1>
      <a:accent2>
        <a:srgbClr val="00584D"/>
      </a:accent2>
      <a:accent3>
        <a:srgbClr val="FF647E"/>
      </a:accent3>
      <a:accent4>
        <a:srgbClr val="6258B1"/>
      </a:accent4>
      <a:accent5>
        <a:srgbClr val="FF8140"/>
      </a:accent5>
      <a:accent6>
        <a:srgbClr val="00A1E0"/>
      </a:accent6>
      <a:hlink>
        <a:srgbClr val="00513B"/>
      </a:hlink>
      <a:folHlink>
        <a:srgbClr val="00B05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lnDef>
      <a:spPr>
        <a:ln w="6350"/>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spAutoFit/>
      </a:bodyPr>
      <a:lstStyle>
        <a:defPPr algn="l">
          <a:buClrTx/>
          <a:defRPr sz="1600" dirty="0" err="1" smtClean="0">
            <a:solidFill>
              <a:srgbClr val="000000"/>
            </a:solidFill>
          </a:defRPr>
        </a:defPPr>
      </a:lstStyle>
    </a:txDef>
  </a:objectDefaults>
  <a:extraClrSchemeLst/>
  <a:extLst>
    <a:ext uri="{05A4C25C-085E-4340-85A3-A5531E510DB2}">
      <thm15:themeFamily xmlns:thm15="http://schemas.microsoft.com/office/thememl/2012/main" name="Kuntarahoitus" id="{4995A591-8B49-42EF-8B1D-7A3BB237DD60}" vid="{9AFF7853-0E8F-418B-874F-1AE2D992C142}"/>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sheetPr>
  <dimension ref="B1:P65"/>
  <sheetViews>
    <sheetView showGridLines="0" tabSelected="1" topLeftCell="A11" zoomScale="85" zoomScaleNormal="85" zoomScalePageLayoutView="80" workbookViewId="0">
      <selection activeCell="G29" sqref="G29"/>
    </sheetView>
  </sheetViews>
  <sheetFormatPr defaultRowHeight="14.25" x14ac:dyDescent="0.2"/>
  <cols>
    <col min="1" max="1" width="5.625" customWidth="1"/>
    <col min="2" max="2" width="40" customWidth="1"/>
    <col min="3" max="3" width="18.375" customWidth="1"/>
    <col min="4" max="4" width="19.5" customWidth="1"/>
    <col min="5" max="5" width="26.375" customWidth="1"/>
    <col min="6" max="6" width="27.375" customWidth="1"/>
    <col min="7" max="8" width="25.25" customWidth="1"/>
    <col min="9" max="9" width="17.5" customWidth="1"/>
    <col min="10" max="10" width="13.75" customWidth="1"/>
    <col min="13" max="13" width="27.875" bestFit="1" customWidth="1"/>
    <col min="14" max="14" width="12.375" bestFit="1" customWidth="1"/>
    <col min="15" max="15" width="7.25" customWidth="1"/>
  </cols>
  <sheetData>
    <row r="1" spans="2:10" ht="20.25" customHeight="1" x14ac:dyDescent="0.2"/>
    <row r="6" spans="2:10" x14ac:dyDescent="0.2">
      <c r="E6" s="32"/>
    </row>
    <row r="7" spans="2:10" ht="15" x14ac:dyDescent="0.25">
      <c r="B7" s="1" t="s">
        <v>0</v>
      </c>
      <c r="E7" s="32"/>
    </row>
    <row r="8" spans="2:10" x14ac:dyDescent="0.2">
      <c r="B8" s="2" t="s">
        <v>1</v>
      </c>
      <c r="E8" s="32"/>
    </row>
    <row r="9" spans="2:10" x14ac:dyDescent="0.2">
      <c r="B9" s="2"/>
      <c r="E9" s="32"/>
    </row>
    <row r="10" spans="2:10" x14ac:dyDescent="0.2">
      <c r="B10" s="2"/>
      <c r="E10" s="32"/>
      <c r="F10" s="29"/>
    </row>
    <row r="11" spans="2:10" ht="15" x14ac:dyDescent="0.25">
      <c r="B11" s="1" t="s">
        <v>2</v>
      </c>
    </row>
    <row r="12" spans="2:10" ht="65.25" customHeight="1" x14ac:dyDescent="0.2">
      <c r="B12" s="14" t="s">
        <v>3</v>
      </c>
      <c r="C12" s="14" t="s">
        <v>4</v>
      </c>
      <c r="D12" s="14" t="s">
        <v>5</v>
      </c>
      <c r="E12" s="14" t="s">
        <v>6</v>
      </c>
      <c r="F12" s="14" t="s">
        <v>7</v>
      </c>
      <c r="G12" s="14" t="s">
        <v>8</v>
      </c>
      <c r="H12" s="14" t="s">
        <v>9</v>
      </c>
      <c r="I12" s="14" t="s">
        <v>10</v>
      </c>
      <c r="J12" s="14" t="s">
        <v>11</v>
      </c>
    </row>
    <row r="13" spans="2:10" ht="15" x14ac:dyDescent="0.25">
      <c r="B13" s="1" t="s">
        <v>12</v>
      </c>
      <c r="C13" s="4">
        <v>117</v>
      </c>
      <c r="D13" s="4">
        <v>852911967.13999987</v>
      </c>
      <c r="E13" s="4">
        <v>18075.71</v>
      </c>
      <c r="F13" s="4">
        <v>4706.45</v>
      </c>
      <c r="G13" s="4">
        <v>0</v>
      </c>
      <c r="H13" s="4">
        <v>0</v>
      </c>
      <c r="I13" s="4">
        <v>0</v>
      </c>
      <c r="J13" s="4">
        <v>0</v>
      </c>
    </row>
    <row r="14" spans="2:10" ht="15" x14ac:dyDescent="0.25">
      <c r="B14" s="1" t="s">
        <v>13</v>
      </c>
      <c r="C14" s="4">
        <v>5</v>
      </c>
      <c r="D14" s="4">
        <v>740027621.10000002</v>
      </c>
      <c r="E14" s="4">
        <v>0</v>
      </c>
      <c r="F14" s="4">
        <v>6865.38</v>
      </c>
      <c r="G14" s="4">
        <v>0</v>
      </c>
      <c r="H14" s="4">
        <v>0</v>
      </c>
      <c r="I14" s="4">
        <v>0</v>
      </c>
      <c r="J14" s="4">
        <v>0</v>
      </c>
    </row>
    <row r="15" spans="2:10" ht="15" x14ac:dyDescent="0.25">
      <c r="B15" s="1" t="s">
        <v>14</v>
      </c>
      <c r="C15" s="4">
        <v>10</v>
      </c>
      <c r="D15" s="4">
        <v>156067178</v>
      </c>
      <c r="E15" s="4">
        <v>0</v>
      </c>
      <c r="F15" s="4">
        <v>0</v>
      </c>
      <c r="G15" s="4">
        <v>19499713.620000001</v>
      </c>
      <c r="H15" s="4">
        <v>17746666.75</v>
      </c>
      <c r="I15" s="4">
        <v>607.5</v>
      </c>
      <c r="J15" s="4">
        <v>0</v>
      </c>
    </row>
    <row r="16" spans="2:10" ht="15" x14ac:dyDescent="0.25">
      <c r="B16" s="1" t="s">
        <v>15</v>
      </c>
      <c r="C16" s="4">
        <v>5</v>
      </c>
      <c r="D16" s="4">
        <v>31474329</v>
      </c>
      <c r="E16" s="4">
        <v>0</v>
      </c>
      <c r="F16" s="4">
        <v>37511.86</v>
      </c>
      <c r="G16" s="4">
        <v>0</v>
      </c>
      <c r="H16" s="4">
        <v>0</v>
      </c>
      <c r="I16" s="4">
        <v>17271.45</v>
      </c>
      <c r="J16" s="4">
        <v>35.450000000000003</v>
      </c>
    </row>
    <row r="17" spans="2:16" ht="15" x14ac:dyDescent="0.25">
      <c r="B17" s="1" t="s">
        <v>16</v>
      </c>
      <c r="C17" s="4">
        <v>10</v>
      </c>
      <c r="D17" s="4">
        <v>5680046.0599999996</v>
      </c>
      <c r="E17" s="4">
        <v>5482.13</v>
      </c>
      <c r="F17" s="4">
        <v>1176.06</v>
      </c>
      <c r="G17" s="4">
        <v>0</v>
      </c>
      <c r="H17" s="4">
        <v>0</v>
      </c>
      <c r="I17" s="4">
        <v>0</v>
      </c>
      <c r="J17" s="4">
        <v>0</v>
      </c>
    </row>
    <row r="18" spans="2:16" ht="15" x14ac:dyDescent="0.25">
      <c r="B18" s="6" t="s">
        <v>17</v>
      </c>
      <c r="C18" s="7">
        <v>147</v>
      </c>
      <c r="D18" s="7">
        <v>1786161141.2999997</v>
      </c>
      <c r="E18" s="7">
        <v>23557.84</v>
      </c>
      <c r="F18" s="7">
        <v>50259.74</v>
      </c>
      <c r="G18" s="7">
        <v>19499713.620000001</v>
      </c>
      <c r="H18" s="7">
        <v>17746666.75</v>
      </c>
      <c r="I18" s="7">
        <v>17878.95</v>
      </c>
      <c r="J18" s="7">
        <v>35.450000000000003</v>
      </c>
    </row>
    <row r="19" spans="2:16" x14ac:dyDescent="0.2">
      <c r="B19" s="5"/>
      <c r="C19" s="5"/>
      <c r="D19" s="5"/>
      <c r="E19" s="5"/>
      <c r="F19" s="5"/>
      <c r="G19" s="5"/>
      <c r="H19" s="5"/>
      <c r="I19" s="5"/>
    </row>
    <row r="20" spans="2:16" x14ac:dyDescent="0.2">
      <c r="B20" s="5"/>
      <c r="C20" s="5"/>
      <c r="D20" s="5"/>
      <c r="E20" s="5"/>
      <c r="F20" s="5"/>
      <c r="G20" s="5"/>
      <c r="H20" s="5"/>
      <c r="I20" s="5"/>
    </row>
    <row r="21" spans="2:16" ht="15" x14ac:dyDescent="0.25">
      <c r="B21" s="1" t="s">
        <v>18</v>
      </c>
      <c r="C21" s="5"/>
      <c r="D21" s="5"/>
      <c r="E21" s="5"/>
      <c r="F21" s="5"/>
      <c r="G21" s="5"/>
      <c r="H21" s="5"/>
      <c r="I21" s="5"/>
    </row>
    <row r="22" spans="2:16" ht="15" x14ac:dyDescent="0.25">
      <c r="B22" s="1" t="s">
        <v>19</v>
      </c>
      <c r="C22" s="5"/>
      <c r="D22" s="5"/>
      <c r="E22" s="5"/>
      <c r="F22" s="5"/>
      <c r="G22" s="5"/>
      <c r="H22" s="5"/>
      <c r="I22" s="5"/>
    </row>
    <row r="23" spans="2:16" ht="15" x14ac:dyDescent="0.25">
      <c r="B23" s="1" t="s">
        <v>20</v>
      </c>
      <c r="C23" s="5"/>
      <c r="D23" s="5"/>
      <c r="E23" s="5"/>
      <c r="F23" s="5"/>
      <c r="G23" s="5"/>
      <c r="H23" s="5"/>
      <c r="I23" s="5"/>
    </row>
    <row r="24" spans="2:16" x14ac:dyDescent="0.2">
      <c r="B24" s="5"/>
      <c r="C24" s="5"/>
      <c r="D24" s="5"/>
      <c r="E24" s="5"/>
      <c r="F24" s="5"/>
      <c r="G24" s="5"/>
      <c r="H24" s="5"/>
      <c r="I24" s="5"/>
      <c r="P24" s="27"/>
    </row>
    <row r="25" spans="2:16" ht="15" x14ac:dyDescent="0.2">
      <c r="B25" s="22" t="s">
        <v>21</v>
      </c>
      <c r="C25" s="22" t="s">
        <v>22</v>
      </c>
      <c r="D25" s="22" t="s">
        <v>23</v>
      </c>
      <c r="E25" s="30" t="s">
        <v>24</v>
      </c>
      <c r="F25" s="22" t="s">
        <v>25</v>
      </c>
      <c r="G25" s="22" t="s">
        <v>26</v>
      </c>
      <c r="I25" s="3"/>
    </row>
    <row r="26" spans="2:16" x14ac:dyDescent="0.2">
      <c r="B26" s="24" t="s">
        <v>27</v>
      </c>
      <c r="C26" s="21">
        <v>500000000</v>
      </c>
      <c r="D26" s="23" t="s">
        <v>28</v>
      </c>
      <c r="E26" s="31" t="s">
        <v>29</v>
      </c>
      <c r="F26" s="25">
        <v>0.253</v>
      </c>
      <c r="G26" s="33">
        <v>0</v>
      </c>
      <c r="I26" s="3"/>
      <c r="K26" s="28"/>
      <c r="L26" s="28"/>
    </row>
    <row r="27" spans="2:16" x14ac:dyDescent="0.2">
      <c r="B27" s="24" t="s">
        <v>30</v>
      </c>
      <c r="C27" s="21">
        <v>500000000</v>
      </c>
      <c r="D27" s="23" t="s">
        <v>28</v>
      </c>
      <c r="E27" s="31" t="s">
        <v>31</v>
      </c>
      <c r="F27" s="25">
        <v>0.253</v>
      </c>
      <c r="G27" s="33">
        <v>0</v>
      </c>
      <c r="I27" s="3"/>
    </row>
    <row r="28" spans="2:16" x14ac:dyDescent="0.2">
      <c r="B28" s="24" t="s">
        <v>32</v>
      </c>
      <c r="C28" s="21">
        <v>500000000</v>
      </c>
      <c r="D28" s="23" t="s">
        <v>28</v>
      </c>
      <c r="E28" s="31" t="s">
        <v>33</v>
      </c>
      <c r="F28" s="25">
        <v>0.253</v>
      </c>
      <c r="G28" s="33">
        <v>0</v>
      </c>
      <c r="I28" s="3"/>
    </row>
    <row r="29" spans="2:16" x14ac:dyDescent="0.2">
      <c r="B29" s="24" t="s">
        <v>34</v>
      </c>
      <c r="C29" s="21">
        <v>500000000</v>
      </c>
      <c r="D29" s="23" t="s">
        <v>35</v>
      </c>
      <c r="E29" s="31" t="s">
        <v>36</v>
      </c>
      <c r="F29" s="25">
        <v>0.22500000000000001</v>
      </c>
      <c r="G29" s="33">
        <v>0</v>
      </c>
      <c r="I29" s="3"/>
    </row>
    <row r="30" spans="2:16" x14ac:dyDescent="0.2">
      <c r="B30" s="24" t="s">
        <v>37</v>
      </c>
      <c r="C30" s="21">
        <v>50000000</v>
      </c>
      <c r="D30" s="23" t="s">
        <v>38</v>
      </c>
      <c r="E30" s="31" t="s">
        <v>39</v>
      </c>
      <c r="F30" s="25">
        <v>1.7000000000000001E-2</v>
      </c>
      <c r="G30" s="33">
        <v>0</v>
      </c>
      <c r="I30" s="3"/>
    </row>
    <row r="31" spans="2:16" x14ac:dyDescent="0.2">
      <c r="C31" s="3"/>
      <c r="D31" s="3"/>
      <c r="E31" s="3"/>
      <c r="F31" s="3"/>
      <c r="G31" s="3"/>
      <c r="I31" s="3"/>
    </row>
    <row r="32" spans="2:16" x14ac:dyDescent="0.2">
      <c r="C32" s="3"/>
      <c r="D32" s="3"/>
      <c r="E32" s="3"/>
      <c r="F32" s="3"/>
      <c r="G32" s="3"/>
      <c r="H32" s="3"/>
      <c r="I32" s="3"/>
    </row>
    <row r="33" spans="2:10" ht="15" x14ac:dyDescent="0.25">
      <c r="B33" s="1" t="s">
        <v>40</v>
      </c>
    </row>
    <row r="34" spans="2:10" ht="57" x14ac:dyDescent="0.2">
      <c r="B34" s="14" t="s">
        <v>3</v>
      </c>
      <c r="C34" s="20" t="s">
        <v>41</v>
      </c>
      <c r="D34" s="20" t="s">
        <v>42</v>
      </c>
      <c r="E34" s="14" t="s">
        <v>6</v>
      </c>
      <c r="F34" s="14" t="s">
        <v>7</v>
      </c>
      <c r="G34" s="14" t="s">
        <v>8</v>
      </c>
      <c r="H34" s="14" t="s">
        <v>9</v>
      </c>
      <c r="I34" s="14" t="s">
        <v>10</v>
      </c>
      <c r="J34" s="14" t="s">
        <v>11</v>
      </c>
    </row>
    <row r="35" spans="2:10" ht="15" x14ac:dyDescent="0.25">
      <c r="B35" s="1" t="s">
        <v>12</v>
      </c>
      <c r="C35" s="4"/>
      <c r="D35" s="4"/>
      <c r="E35" s="4">
        <f>$F$26*MIN($C$26/$F$26/$D$18,1)*E13*$G$26/$C$26+$F$27*MIN($C$26/$F$26/$D$18,1)*E13*$G$27/$C$27+$F$28*MIN($C$26/$F$26/$D$18,1)*E13*$G$28/$C$28+$F$29*MIN($C$26/$F$26/$D$18,1)*E13*$G$29/$C$29+$F$30*MIN($C$26/$F$26/$D$18,1)*E13*$G$30/$C$30</f>
        <v>0</v>
      </c>
      <c r="F35" s="4">
        <f t="shared" ref="F35:J35" si="0">$F$26*MIN($C$26/$F$26/$D$18,1)*F13*$G$26/$C$26+$F$27*MIN($C$26/$F$26/$D$18,1)*F13*$G$27/$C$27+$F$28*MIN($C$26/$F$26/$D$18,1)*F13*$G$28/$C$28+$F$29*MIN($C$26/$F$26/$D$18,1)*F13*$G$29/$C$29+$F$30*MIN($C$26/$F$26/$D$18,1)*F13*$G$30/$C$30</f>
        <v>0</v>
      </c>
      <c r="G35" s="4">
        <f t="shared" si="0"/>
        <v>0</v>
      </c>
      <c r="H35" s="4">
        <f t="shared" si="0"/>
        <v>0</v>
      </c>
      <c r="I35" s="4">
        <f t="shared" si="0"/>
        <v>0</v>
      </c>
      <c r="J35" s="4">
        <f t="shared" si="0"/>
        <v>0</v>
      </c>
    </row>
    <row r="36" spans="2:10" ht="15" x14ac:dyDescent="0.25">
      <c r="B36" s="1" t="s">
        <v>13</v>
      </c>
      <c r="C36" s="4"/>
      <c r="D36" s="4"/>
      <c r="E36" s="26">
        <f>$F$26*MIN($C$26/$F$26/$D$18,1)*E14*$G$26/$C$26+$F$27*MIN($C$26/$F$26/$D$18,1)*E14*$G$27/$C$27+$F$28*MIN($C$26/$F$26/$D$18,1)*E14*$G$28/$C$28+$F$29*MIN($C$26/$F$26/$D$18,1)*E14*$G$29/$C$29+$F$30*MIN($C$26/$F$26/$D$18,1)*E14*$G$30/$C$30</f>
        <v>0</v>
      </c>
      <c r="F36" s="4">
        <f t="shared" ref="F36:J36" si="1">$F$26*MIN($C$26/$F$26/$D$18,1)*F14*$G$26/$C$26+$F$27*MIN($C$26/$F$26/$D$18,1)*F14*$G$27/$C$27+$F$28*MIN($C$26/$F$26/$D$18,1)*F14*$G$28/$C$28+$F$29*MIN($C$26/$F$26/$D$18,1)*F14*$G$29/$C$29+$F$30*MIN($C$26/$F$26/$D$18,1)*F14*$G$30/$C$30</f>
        <v>0</v>
      </c>
      <c r="G36" s="4">
        <f t="shared" si="1"/>
        <v>0</v>
      </c>
      <c r="H36" s="4">
        <f t="shared" si="1"/>
        <v>0</v>
      </c>
      <c r="I36" s="4">
        <f t="shared" si="1"/>
        <v>0</v>
      </c>
      <c r="J36" s="4">
        <f t="shared" si="1"/>
        <v>0</v>
      </c>
    </row>
    <row r="37" spans="2:10" ht="15" x14ac:dyDescent="0.25">
      <c r="B37" s="1" t="s">
        <v>14</v>
      </c>
      <c r="C37" s="4"/>
      <c r="D37" s="4"/>
      <c r="E37" s="4">
        <f>$F$26*MIN($C$26/$F$26/$D$18,1)*E15*$G$26/$C$26+$F$27*MIN($C$26/$F$26/$D$18,1)*E15*$G$27/$C$27+$F$28*MIN($C$26/$F$26/$D$18,1)*E15*$G$28/$C$28+$F$29*MIN($C$26/$F$26/$D$18,1)*E15*$G$29/$C$29+$F$30*MIN($C$26/$F$26/$D$18,1)*E15*$G$30/$C$30</f>
        <v>0</v>
      </c>
      <c r="F37" s="4">
        <f t="shared" ref="F37:J37" si="2">$F$26*MIN($C$26/$F$26/$D$18,1)*F15*$G$26/$C$26+$F$27*MIN($C$26/$F$26/$D$18,1)*F15*$G$27/$C$27+$F$28*MIN($C$26/$F$26/$D$18,1)*F15*$G$28/$C$28+$F$29*MIN($C$26/$F$26/$D$18,1)*F15*$G$29/$C$29+$F$30*MIN($C$26/$F$26/$D$18,1)*F15*$G$30/$C$30</f>
        <v>0</v>
      </c>
      <c r="G37" s="4">
        <f t="shared" si="2"/>
        <v>0</v>
      </c>
      <c r="H37" s="4">
        <f t="shared" si="2"/>
        <v>0</v>
      </c>
      <c r="I37" s="4">
        <f t="shared" si="2"/>
        <v>0</v>
      </c>
      <c r="J37" s="4">
        <f t="shared" si="2"/>
        <v>0</v>
      </c>
    </row>
    <row r="38" spans="2:10" ht="15" x14ac:dyDescent="0.25">
      <c r="B38" s="1" t="s">
        <v>15</v>
      </c>
      <c r="C38" s="4"/>
      <c r="D38" s="4"/>
      <c r="E38" s="4">
        <f>$F$26*MIN($C$26/$F$26/$D$18,1)*E16*$G$26/$C$26+$F$27*MIN($C$26/$F$26/$D$18,1)*E16*$G$27/$C$27+$F$28*MIN($C$26/$F$26/$D$18,1)*E16*$G$28/$C$28+$F$29*MIN($C$26/$F$26/$D$18,1)*E16*$G$29/$C$29+$F$30*MIN($C$26/$F$26/$D$18,1)*E16*$G$30/$C$30</f>
        <v>0</v>
      </c>
      <c r="F38" s="4">
        <f t="shared" ref="F38:J38" si="3">$F$26*MIN($C$26/$F$26/$D$18,1)*F16*$G$26/$C$26+$F$27*MIN($C$26/$F$26/$D$18,1)*F16*$G$27/$C$27+$F$28*MIN($C$26/$F$26/$D$18,1)*F16*$G$28/$C$28+$F$29*MIN($C$26/$F$26/$D$18,1)*F16*$G$29/$C$29+$F$30*MIN($C$26/$F$26/$D$18,1)*F16*$G$30/$C$30</f>
        <v>0</v>
      </c>
      <c r="G38" s="4">
        <f t="shared" si="3"/>
        <v>0</v>
      </c>
      <c r="H38" s="4">
        <f t="shared" si="3"/>
        <v>0</v>
      </c>
      <c r="I38" s="4">
        <f t="shared" si="3"/>
        <v>0</v>
      </c>
      <c r="J38" s="4">
        <f t="shared" si="3"/>
        <v>0</v>
      </c>
    </row>
    <row r="39" spans="2:10" ht="15" x14ac:dyDescent="0.25">
      <c r="B39" s="1" t="s">
        <v>16</v>
      </c>
      <c r="C39" s="4"/>
      <c r="D39" s="4"/>
      <c r="E39" s="4">
        <f>$F$26*MIN($C$26/$F$26/$D$18,1)*E17*$G$26/$C$26+$F$27*MIN($C$26/$F$26/$D$18,1)*E17*$G$27/$C$27+$F$28*MIN($C$26/$F$26/$D$18,1)*E17*$G$28/$C$28+$F$29*MIN($C$26/$F$26/$D$18,1)*E17*$G$29/$C$29+$F$30*MIN($C$26/$F$26/$D$18,1)*E17*$G$30/$C$30</f>
        <v>0</v>
      </c>
      <c r="F39" s="4">
        <f t="shared" ref="F39:J39" si="4">$F$26*MIN($C$26/$F$26/$D$18,1)*F17*$G$26/$C$26+$F$27*MIN($C$26/$F$26/$D$18,1)*F17*$G$27/$C$27+$F$28*MIN($C$26/$F$26/$D$18,1)*F17*$G$28/$C$28+$F$29*MIN($C$26/$F$26/$D$18,1)*F17*$G$29/$C$29+$F$30*MIN($C$26/$F$26/$D$18,1)*F17*$G$30/$C$30</f>
        <v>0</v>
      </c>
      <c r="G39" s="4">
        <f t="shared" si="4"/>
        <v>0</v>
      </c>
      <c r="H39" s="4">
        <f t="shared" si="4"/>
        <v>0</v>
      </c>
      <c r="I39" s="4">
        <f t="shared" si="4"/>
        <v>0</v>
      </c>
      <c r="J39" s="4">
        <f t="shared" si="4"/>
        <v>0</v>
      </c>
    </row>
    <row r="40" spans="2:10" ht="15" x14ac:dyDescent="0.25">
      <c r="B40" s="6" t="s">
        <v>17</v>
      </c>
      <c r="C40" s="7"/>
      <c r="D40" s="7"/>
      <c r="E40" s="7">
        <f>SUM(E35:E39)</f>
        <v>0</v>
      </c>
      <c r="F40" s="7">
        <f t="shared" ref="F40:J40" si="5">SUM(F35:F39)</f>
        <v>0</v>
      </c>
      <c r="G40" s="7">
        <f t="shared" si="5"/>
        <v>0</v>
      </c>
      <c r="H40" s="7">
        <f t="shared" si="5"/>
        <v>0</v>
      </c>
      <c r="I40" s="7">
        <f t="shared" si="5"/>
        <v>0</v>
      </c>
      <c r="J40" s="7">
        <f t="shared" si="5"/>
        <v>0</v>
      </c>
    </row>
    <row r="44" spans="2:10" x14ac:dyDescent="0.2">
      <c r="B44" s="10" t="s">
        <v>43</v>
      </c>
      <c r="C44" s="11"/>
      <c r="D44" s="11"/>
      <c r="E44" s="11"/>
      <c r="F44" s="11"/>
      <c r="G44" s="11"/>
      <c r="H44" s="11"/>
      <c r="I44" s="11"/>
    </row>
    <row r="45" spans="2:10" ht="14.25" customHeight="1" x14ac:dyDescent="0.2">
      <c r="B45" s="35" t="s">
        <v>44</v>
      </c>
      <c r="C45" s="35"/>
      <c r="D45" s="35"/>
      <c r="E45" s="35"/>
      <c r="F45" s="35"/>
      <c r="G45" s="35"/>
      <c r="H45" s="35"/>
      <c r="I45" s="35"/>
    </row>
    <row r="46" spans="2:10" x14ac:dyDescent="0.2">
      <c r="B46" s="35"/>
      <c r="C46" s="35"/>
      <c r="D46" s="35"/>
      <c r="E46" s="35"/>
      <c r="F46" s="35"/>
      <c r="G46" s="35"/>
      <c r="H46" s="35"/>
      <c r="I46" s="35"/>
    </row>
    <row r="47" spans="2:10" x14ac:dyDescent="0.2">
      <c r="B47" s="35"/>
      <c r="C47" s="35"/>
      <c r="D47" s="35"/>
      <c r="E47" s="35"/>
      <c r="F47" s="35"/>
      <c r="G47" s="35"/>
      <c r="H47" s="35"/>
      <c r="I47" s="35"/>
    </row>
    <row r="48" spans="2:10" x14ac:dyDescent="0.2">
      <c r="B48" s="35"/>
      <c r="C48" s="35"/>
      <c r="D48" s="35"/>
      <c r="E48" s="35"/>
      <c r="F48" s="35"/>
      <c r="G48" s="35"/>
      <c r="H48" s="35"/>
      <c r="I48" s="35"/>
    </row>
    <row r="49" spans="2:9" x14ac:dyDescent="0.2">
      <c r="B49" s="35"/>
      <c r="C49" s="35"/>
      <c r="D49" s="35"/>
      <c r="E49" s="35"/>
      <c r="F49" s="35"/>
      <c r="G49" s="35"/>
      <c r="H49" s="35"/>
      <c r="I49" s="35"/>
    </row>
    <row r="50" spans="2:9" x14ac:dyDescent="0.2">
      <c r="B50" s="35"/>
      <c r="C50" s="35"/>
      <c r="D50" s="35"/>
      <c r="E50" s="35"/>
      <c r="F50" s="35"/>
      <c r="G50" s="35"/>
      <c r="H50" s="35"/>
      <c r="I50" s="35"/>
    </row>
    <row r="51" spans="2:9" ht="11.25" customHeight="1" x14ac:dyDescent="0.2">
      <c r="B51" s="34"/>
      <c r="C51" s="34"/>
      <c r="D51" s="34"/>
      <c r="E51" s="34"/>
      <c r="F51" s="34"/>
      <c r="G51" s="34"/>
      <c r="H51" s="34"/>
      <c r="I51" s="34"/>
    </row>
    <row r="52" spans="2:9" ht="11.25" customHeight="1" x14ac:dyDescent="0.2">
      <c r="B52" s="34"/>
      <c r="C52" s="34"/>
      <c r="D52" s="34"/>
      <c r="E52" s="34"/>
      <c r="F52" s="34"/>
      <c r="G52" s="34"/>
      <c r="H52" s="34"/>
      <c r="I52" s="34"/>
    </row>
    <row r="53" spans="2:9" ht="11.25" customHeight="1" x14ac:dyDescent="0.2">
      <c r="B53" s="34"/>
      <c r="C53" s="34"/>
      <c r="D53" s="34"/>
      <c r="E53" s="34"/>
      <c r="F53" s="34"/>
      <c r="G53" s="34"/>
      <c r="H53" s="34"/>
      <c r="I53" s="34"/>
    </row>
    <row r="54" spans="2:9" ht="11.25" customHeight="1" x14ac:dyDescent="0.2">
      <c r="B54" s="34"/>
      <c r="C54" s="34"/>
      <c r="D54" s="34"/>
      <c r="E54" s="34"/>
      <c r="F54" s="34"/>
      <c r="G54" s="34"/>
      <c r="H54" s="34"/>
      <c r="I54" s="34"/>
    </row>
    <row r="55" spans="2:9" ht="11.25" customHeight="1" x14ac:dyDescent="0.2">
      <c r="B55" s="34"/>
      <c r="C55" s="34"/>
      <c r="D55" s="34"/>
      <c r="E55" s="34"/>
      <c r="F55" s="34"/>
      <c r="G55" s="34"/>
      <c r="H55" s="34"/>
      <c r="I55" s="34"/>
    </row>
    <row r="56" spans="2:9" ht="11.25" customHeight="1" x14ac:dyDescent="0.2">
      <c r="B56" s="34"/>
      <c r="C56" s="34"/>
      <c r="D56" s="34"/>
      <c r="E56" s="34"/>
      <c r="F56" s="34"/>
      <c r="G56" s="34"/>
      <c r="H56" s="34"/>
      <c r="I56" s="34"/>
    </row>
    <row r="65" ht="46.5" customHeight="1" x14ac:dyDescent="0.2"/>
  </sheetData>
  <sheetProtection algorithmName="SHA-512" hashValue="jMdZXRX6DClu4pwuWx1NNK0K1vSs8i8VPbz7/WqWtuRIbN58N7mkcyA7vYw0FXFBWx9aBYU/wjB8zafq+QGrxA==" saltValue="BNHsavI+6y/GLgtnD8T+vg==" spinCount="100000" sheet="1" objects="1" scenarios="1"/>
  <dataConsolidate/>
  <mergeCells count="1">
    <mergeCell ref="B45:I50"/>
  </mergeCells>
  <dataValidations count="1">
    <dataValidation type="decimal" allowBlank="1" showInputMessage="1" showErrorMessage="1" errorTitle="Invalid amount" error="Insert a value between zero and the total outstanding amount." sqref="G26:G30" xr:uid="{03C58F3C-4BAD-4C1E-B309-8EC316EBF317}">
      <formula1>0</formula1>
      <formula2>C26</formula2>
    </dataValidation>
  </dataValidations>
  <pageMargins left="0.7" right="0.7" top="0.75" bottom="0.75" header="0.3" footer="0.3"/>
  <pageSetup paperSize="9" scale="29" orientation="portrait" r:id="rId1"/>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sheetPr>
  <dimension ref="B2:L120"/>
  <sheetViews>
    <sheetView showGridLines="0" zoomScale="80" zoomScaleNormal="80" workbookViewId="0"/>
  </sheetViews>
  <sheetFormatPr defaultRowHeight="14.25" x14ac:dyDescent="0.2"/>
  <cols>
    <col min="1" max="1" width="3.25" customWidth="1"/>
    <col min="2" max="2" width="43.625" bestFit="1" customWidth="1"/>
    <col min="3" max="3" width="69.25" style="5" bestFit="1" customWidth="1"/>
    <col min="4" max="4" width="11" customWidth="1"/>
    <col min="5" max="5" width="23" style="4" customWidth="1"/>
    <col min="6" max="6" width="20.5" style="4" customWidth="1"/>
    <col min="7" max="7" width="20.375" style="4" customWidth="1"/>
    <col min="8" max="8" width="18.75" style="8" customWidth="1"/>
    <col min="9" max="9" width="24.625" style="4" customWidth="1"/>
    <col min="10" max="10" width="23" style="4" customWidth="1"/>
    <col min="11" max="11" width="9" customWidth="1"/>
  </cols>
  <sheetData>
    <row r="2" spans="2:12" s="9" customFormat="1" ht="24" thickBot="1" x14ac:dyDescent="0.4">
      <c r="B2" s="36" t="s">
        <v>12</v>
      </c>
      <c r="C2" s="36"/>
      <c r="D2" s="36"/>
      <c r="E2" s="36"/>
      <c r="F2" s="36"/>
      <c r="G2" s="36"/>
      <c r="H2" s="36"/>
      <c r="I2" s="36"/>
      <c r="J2" s="36"/>
    </row>
    <row r="3" spans="2:12" s="5" customFormat="1" ht="54" customHeight="1" thickTop="1" x14ac:dyDescent="0.2">
      <c r="B3" s="15" t="s">
        <v>45</v>
      </c>
      <c r="C3" s="16" t="s">
        <v>46</v>
      </c>
      <c r="D3" s="16" t="s">
        <v>47</v>
      </c>
      <c r="E3" s="17" t="s">
        <v>5</v>
      </c>
      <c r="F3" s="17" t="s">
        <v>48</v>
      </c>
      <c r="G3" s="17" t="s">
        <v>49</v>
      </c>
      <c r="H3" s="18" t="s">
        <v>50</v>
      </c>
      <c r="I3" s="17" t="s">
        <v>6</v>
      </c>
      <c r="J3" s="17" t="s">
        <v>7</v>
      </c>
    </row>
    <row r="4" spans="2:12" x14ac:dyDescent="0.2">
      <c r="B4" t="s">
        <v>51</v>
      </c>
      <c r="C4" t="s">
        <v>52</v>
      </c>
      <c r="D4">
        <v>2020</v>
      </c>
      <c r="E4" s="4">
        <v>0</v>
      </c>
      <c r="F4" s="4">
        <v>9262500</v>
      </c>
      <c r="G4" s="4">
        <v>9262500</v>
      </c>
      <c r="H4" s="8">
        <v>0</v>
      </c>
      <c r="I4" s="4">
        <v>0</v>
      </c>
      <c r="J4" s="4">
        <v>0</v>
      </c>
    </row>
    <row r="5" spans="2:12" x14ac:dyDescent="0.2">
      <c r="B5" t="s">
        <v>53</v>
      </c>
      <c r="C5" t="s">
        <v>54</v>
      </c>
      <c r="D5">
        <v>2020</v>
      </c>
      <c r="E5" s="4">
        <v>0</v>
      </c>
      <c r="F5" s="4">
        <v>7332950</v>
      </c>
      <c r="G5" s="4">
        <v>7332950</v>
      </c>
      <c r="H5" s="8">
        <v>0</v>
      </c>
      <c r="I5" s="4">
        <v>0</v>
      </c>
      <c r="J5" s="4">
        <v>0</v>
      </c>
    </row>
    <row r="6" spans="2:12" x14ac:dyDescent="0.2">
      <c r="B6" t="s">
        <v>55</v>
      </c>
      <c r="C6" t="s">
        <v>56</v>
      </c>
      <c r="D6">
        <v>2019</v>
      </c>
      <c r="E6" s="4">
        <v>10000000</v>
      </c>
      <c r="F6" s="4">
        <v>0</v>
      </c>
      <c r="G6" s="4">
        <v>10000000</v>
      </c>
      <c r="H6" s="8">
        <v>1</v>
      </c>
      <c r="I6" s="4">
        <v>124.77</v>
      </c>
      <c r="J6" s="4">
        <v>27.62</v>
      </c>
      <c r="L6" s="3"/>
    </row>
    <row r="7" spans="2:12" x14ac:dyDescent="0.2">
      <c r="B7" t="s">
        <v>57</v>
      </c>
      <c r="C7" t="s">
        <v>58</v>
      </c>
      <c r="D7">
        <v>2020</v>
      </c>
      <c r="E7" s="4">
        <v>12000000</v>
      </c>
      <c r="F7" s="4">
        <v>0</v>
      </c>
      <c r="G7" s="4">
        <v>12000000</v>
      </c>
      <c r="H7" s="8">
        <v>1</v>
      </c>
      <c r="I7" s="4">
        <v>77.95</v>
      </c>
      <c r="J7" s="4">
        <v>16.87</v>
      </c>
      <c r="L7" s="3"/>
    </row>
    <row r="8" spans="2:12" x14ac:dyDescent="0.2">
      <c r="B8" t="s">
        <v>59</v>
      </c>
      <c r="C8" t="s">
        <v>60</v>
      </c>
      <c r="D8">
        <v>2016</v>
      </c>
      <c r="E8" s="4">
        <v>22895307.48</v>
      </c>
      <c r="F8" s="4">
        <v>0</v>
      </c>
      <c r="G8" s="4">
        <v>22895307.48</v>
      </c>
      <c r="H8" s="8">
        <v>0.93</v>
      </c>
      <c r="I8" s="4">
        <v>759.81</v>
      </c>
      <c r="J8" s="4">
        <v>204.05</v>
      </c>
      <c r="L8" s="3"/>
    </row>
    <row r="9" spans="2:12" x14ac:dyDescent="0.2">
      <c r="B9" t="s">
        <v>61</v>
      </c>
      <c r="C9" t="s">
        <v>62</v>
      </c>
      <c r="D9">
        <v>2018</v>
      </c>
      <c r="E9" s="4">
        <v>45000000</v>
      </c>
      <c r="F9" s="4">
        <v>0</v>
      </c>
      <c r="G9" s="4">
        <v>45000000</v>
      </c>
      <c r="H9" s="8">
        <v>1</v>
      </c>
      <c r="I9" s="4">
        <v>1060.05</v>
      </c>
      <c r="J9" s="4">
        <v>292.56</v>
      </c>
      <c r="L9" s="3"/>
    </row>
    <row r="10" spans="2:12" x14ac:dyDescent="0.2">
      <c r="B10" t="s">
        <v>63</v>
      </c>
      <c r="C10" t="s">
        <v>64</v>
      </c>
      <c r="D10">
        <v>2018</v>
      </c>
      <c r="E10" s="4">
        <v>3859408.49</v>
      </c>
      <c r="F10" s="4">
        <v>0</v>
      </c>
      <c r="G10" s="4">
        <v>3859408.49</v>
      </c>
      <c r="H10" s="8">
        <v>0.93</v>
      </c>
      <c r="I10" s="4">
        <v>135.26</v>
      </c>
      <c r="J10" s="4">
        <v>31.2</v>
      </c>
      <c r="L10" s="3"/>
    </row>
    <row r="11" spans="2:12" x14ac:dyDescent="0.2">
      <c r="B11" t="s">
        <v>63</v>
      </c>
      <c r="C11" t="s">
        <v>65</v>
      </c>
      <c r="D11">
        <v>2018</v>
      </c>
      <c r="E11" s="4">
        <v>2880510.66</v>
      </c>
      <c r="F11" s="4">
        <v>0</v>
      </c>
      <c r="G11" s="4">
        <v>2880510.66</v>
      </c>
      <c r="H11" s="8">
        <v>0.9</v>
      </c>
      <c r="I11" s="4">
        <v>106.45</v>
      </c>
      <c r="J11" s="4">
        <v>24.3</v>
      </c>
      <c r="L11" s="3"/>
    </row>
    <row r="12" spans="2:12" x14ac:dyDescent="0.2">
      <c r="B12" t="s">
        <v>63</v>
      </c>
      <c r="C12" t="s">
        <v>66</v>
      </c>
      <c r="D12">
        <v>2018</v>
      </c>
      <c r="E12" s="4">
        <v>3881497.96</v>
      </c>
      <c r="F12" s="4">
        <v>0</v>
      </c>
      <c r="G12" s="4">
        <v>3881497.96</v>
      </c>
      <c r="H12" s="8">
        <v>0.9</v>
      </c>
      <c r="I12" s="4">
        <v>106.04</v>
      </c>
      <c r="J12" s="4">
        <v>25.29</v>
      </c>
      <c r="L12" s="3"/>
    </row>
    <row r="13" spans="2:12" x14ac:dyDescent="0.2">
      <c r="B13" t="s">
        <v>63</v>
      </c>
      <c r="C13" t="s">
        <v>67</v>
      </c>
      <c r="D13">
        <v>2016</v>
      </c>
      <c r="E13" s="4">
        <v>8390121.2699999996</v>
      </c>
      <c r="F13" s="4">
        <v>0</v>
      </c>
      <c r="G13" s="4">
        <v>8390121.2699999996</v>
      </c>
      <c r="H13" s="8">
        <v>0.89</v>
      </c>
      <c r="I13" s="4">
        <v>342.55</v>
      </c>
      <c r="J13" s="4">
        <v>83.61</v>
      </c>
      <c r="L13" s="3"/>
    </row>
    <row r="14" spans="2:12" x14ac:dyDescent="0.2">
      <c r="B14" t="s">
        <v>63</v>
      </c>
      <c r="C14" t="s">
        <v>68</v>
      </c>
      <c r="D14">
        <v>2018</v>
      </c>
      <c r="E14" s="4">
        <v>13098706.279999999</v>
      </c>
      <c r="F14" s="4">
        <v>0</v>
      </c>
      <c r="G14" s="4">
        <v>13098706.279999999</v>
      </c>
      <c r="H14" s="8">
        <v>0.94</v>
      </c>
      <c r="I14" s="4">
        <v>521.41999999999996</v>
      </c>
      <c r="J14" s="4">
        <v>134.21</v>
      </c>
      <c r="L14" s="3"/>
    </row>
    <row r="15" spans="2:12" x14ac:dyDescent="0.2">
      <c r="B15" t="s">
        <v>63</v>
      </c>
      <c r="C15" t="s">
        <v>69</v>
      </c>
      <c r="D15">
        <v>2016</v>
      </c>
      <c r="E15" s="4">
        <v>19299228.760000002</v>
      </c>
      <c r="F15" s="4">
        <v>0</v>
      </c>
      <c r="G15" s="4">
        <v>19299228.760000002</v>
      </c>
      <c r="H15" s="8">
        <v>0.95</v>
      </c>
      <c r="I15" s="4">
        <v>758.68</v>
      </c>
      <c r="J15" s="4">
        <v>207.57</v>
      </c>
      <c r="L15" s="3"/>
    </row>
    <row r="16" spans="2:12" x14ac:dyDescent="0.2">
      <c r="B16" t="s">
        <v>70</v>
      </c>
      <c r="C16" t="s">
        <v>71</v>
      </c>
      <c r="D16">
        <v>2018</v>
      </c>
      <c r="E16" s="4">
        <v>23000000</v>
      </c>
      <c r="F16" s="4">
        <v>0</v>
      </c>
      <c r="G16" s="4">
        <v>23000000</v>
      </c>
      <c r="H16" s="8">
        <v>1</v>
      </c>
      <c r="I16" s="4">
        <v>95.27</v>
      </c>
      <c r="J16" s="4">
        <v>21.97</v>
      </c>
      <c r="L16" s="3"/>
    </row>
    <row r="17" spans="2:12" x14ac:dyDescent="0.2">
      <c r="B17" t="s">
        <v>72</v>
      </c>
      <c r="C17" t="s">
        <v>73</v>
      </c>
      <c r="D17">
        <v>2017</v>
      </c>
      <c r="E17" s="4">
        <v>9407317.7400000002</v>
      </c>
      <c r="F17" s="4">
        <v>0</v>
      </c>
      <c r="G17" s="4">
        <v>9407317.7400000002</v>
      </c>
      <c r="H17" s="8">
        <v>0.95</v>
      </c>
      <c r="I17" s="4">
        <v>247.19</v>
      </c>
      <c r="J17" s="4">
        <v>56.76</v>
      </c>
      <c r="L17" s="3"/>
    </row>
    <row r="18" spans="2:12" x14ac:dyDescent="0.2">
      <c r="B18" t="s">
        <v>74</v>
      </c>
      <c r="C18" t="s">
        <v>75</v>
      </c>
      <c r="D18">
        <v>2017</v>
      </c>
      <c r="E18" s="4">
        <v>7875000</v>
      </c>
      <c r="F18" s="4">
        <v>0</v>
      </c>
      <c r="G18" s="4">
        <v>7875000</v>
      </c>
      <c r="H18" s="8">
        <v>0.88</v>
      </c>
      <c r="I18" s="4">
        <v>255.5</v>
      </c>
      <c r="J18" s="4">
        <v>80.5</v>
      </c>
      <c r="L18" s="3"/>
    </row>
    <row r="19" spans="2:12" x14ac:dyDescent="0.2">
      <c r="B19" t="s">
        <v>76</v>
      </c>
      <c r="C19" t="s">
        <v>77</v>
      </c>
      <c r="D19">
        <v>2017</v>
      </c>
      <c r="E19" s="4">
        <v>2100000</v>
      </c>
      <c r="F19" s="4">
        <v>0</v>
      </c>
      <c r="G19" s="4">
        <v>2100000</v>
      </c>
      <c r="H19" s="8">
        <v>0.7</v>
      </c>
      <c r="I19" s="4">
        <v>39.729999999999997</v>
      </c>
      <c r="J19" s="4">
        <v>6.96</v>
      </c>
      <c r="L19" s="3"/>
    </row>
    <row r="20" spans="2:12" x14ac:dyDescent="0.2">
      <c r="B20" t="s">
        <v>76</v>
      </c>
      <c r="C20" t="s">
        <v>78</v>
      </c>
      <c r="D20">
        <v>2019</v>
      </c>
      <c r="E20" s="4">
        <v>22035510.989999998</v>
      </c>
      <c r="F20" s="4">
        <v>2964489.01</v>
      </c>
      <c r="G20" s="4">
        <v>25000000</v>
      </c>
      <c r="H20" s="8">
        <v>0.88</v>
      </c>
      <c r="I20" s="4">
        <v>170.18</v>
      </c>
      <c r="J20" s="4">
        <v>33.979999999999997</v>
      </c>
      <c r="L20" s="3"/>
    </row>
    <row r="21" spans="2:12" x14ac:dyDescent="0.2">
      <c r="B21" t="s">
        <v>79</v>
      </c>
      <c r="C21" t="s">
        <v>80</v>
      </c>
      <c r="D21">
        <v>2018</v>
      </c>
      <c r="E21" s="4">
        <v>11390675.689999999</v>
      </c>
      <c r="F21" s="4">
        <v>0</v>
      </c>
      <c r="G21" s="4">
        <v>11390675.689999999</v>
      </c>
      <c r="H21" s="8">
        <v>0.98</v>
      </c>
      <c r="I21" s="4">
        <v>230.45</v>
      </c>
      <c r="J21" s="4">
        <v>63.84</v>
      </c>
      <c r="L21" s="3"/>
    </row>
    <row r="22" spans="2:12" x14ac:dyDescent="0.2">
      <c r="B22" t="s">
        <v>81</v>
      </c>
      <c r="C22" t="s">
        <v>82</v>
      </c>
      <c r="D22">
        <v>2018</v>
      </c>
      <c r="E22" s="4">
        <v>1750000</v>
      </c>
      <c r="F22" s="4">
        <v>0</v>
      </c>
      <c r="G22" s="4">
        <v>1750000</v>
      </c>
      <c r="H22" s="8">
        <v>0.5</v>
      </c>
      <c r="I22" s="4">
        <v>62.02</v>
      </c>
      <c r="J22" s="4">
        <v>23.57</v>
      </c>
      <c r="L22" s="3"/>
    </row>
    <row r="23" spans="2:12" x14ac:dyDescent="0.2">
      <c r="B23" t="s">
        <v>83</v>
      </c>
      <c r="C23" t="s">
        <v>84</v>
      </c>
      <c r="D23">
        <v>2016</v>
      </c>
      <c r="E23" s="4">
        <v>9600000</v>
      </c>
      <c r="F23" s="4">
        <v>0</v>
      </c>
      <c r="G23" s="4">
        <v>9600000</v>
      </c>
      <c r="H23" s="8">
        <v>0.8</v>
      </c>
      <c r="I23" s="4">
        <v>221.88</v>
      </c>
      <c r="J23" s="4">
        <v>55.32</v>
      </c>
      <c r="L23" s="3"/>
    </row>
    <row r="24" spans="2:12" x14ac:dyDescent="0.2">
      <c r="B24" t="s">
        <v>85</v>
      </c>
      <c r="C24" t="s">
        <v>86</v>
      </c>
      <c r="D24">
        <v>2019</v>
      </c>
      <c r="E24" s="4">
        <v>4200000</v>
      </c>
      <c r="F24" s="4">
        <v>0</v>
      </c>
      <c r="G24" s="4">
        <v>4200000</v>
      </c>
      <c r="H24" s="8">
        <v>1</v>
      </c>
      <c r="I24" s="4">
        <v>19.82</v>
      </c>
      <c r="J24" s="4">
        <v>4.08</v>
      </c>
      <c r="L24" s="3"/>
    </row>
    <row r="25" spans="2:12" x14ac:dyDescent="0.2">
      <c r="B25" t="s">
        <v>87</v>
      </c>
      <c r="C25" t="s">
        <v>88</v>
      </c>
      <c r="D25">
        <v>2017</v>
      </c>
      <c r="E25" s="4">
        <v>14598785.52</v>
      </c>
      <c r="F25" s="4">
        <v>0</v>
      </c>
      <c r="G25" s="4">
        <v>14598785.52</v>
      </c>
      <c r="H25" s="8">
        <v>0.94</v>
      </c>
      <c r="I25" s="4">
        <v>478.08</v>
      </c>
      <c r="J25" s="4">
        <v>193.27</v>
      </c>
      <c r="L25" s="3"/>
    </row>
    <row r="26" spans="2:12" x14ac:dyDescent="0.2">
      <c r="B26" t="s">
        <v>89</v>
      </c>
      <c r="C26" t="s">
        <v>90</v>
      </c>
      <c r="D26">
        <v>2019</v>
      </c>
      <c r="E26" s="4">
        <v>11297784.75</v>
      </c>
      <c r="F26" s="4">
        <v>0</v>
      </c>
      <c r="G26" s="4">
        <v>11297784.75</v>
      </c>
      <c r="H26" s="8">
        <v>0.99</v>
      </c>
      <c r="I26" s="4">
        <v>253.35</v>
      </c>
      <c r="J26" s="4">
        <v>84.47</v>
      </c>
      <c r="L26" s="3"/>
    </row>
    <row r="27" spans="2:12" x14ac:dyDescent="0.2">
      <c r="B27" t="s">
        <v>91</v>
      </c>
      <c r="C27" t="s">
        <v>92</v>
      </c>
      <c r="D27">
        <v>2019</v>
      </c>
      <c r="E27" s="4">
        <v>4871795</v>
      </c>
      <c r="F27" s="4">
        <v>0</v>
      </c>
      <c r="G27" s="4">
        <v>4871795</v>
      </c>
      <c r="H27" s="8">
        <v>0.97</v>
      </c>
      <c r="I27" s="4">
        <v>182.31</v>
      </c>
      <c r="J27" s="4">
        <v>29.73</v>
      </c>
      <c r="L27" s="3"/>
    </row>
    <row r="28" spans="2:12" x14ac:dyDescent="0.2">
      <c r="B28" t="s">
        <v>93</v>
      </c>
      <c r="C28" t="s">
        <v>94</v>
      </c>
      <c r="D28">
        <v>2020</v>
      </c>
      <c r="E28" s="4">
        <v>3500000</v>
      </c>
      <c r="F28" s="4">
        <v>3500000</v>
      </c>
      <c r="G28" s="4">
        <v>7000000</v>
      </c>
      <c r="H28" s="8">
        <v>0.5</v>
      </c>
      <c r="I28" s="4">
        <v>33.729999999999997</v>
      </c>
      <c r="J28" s="4">
        <v>10.63</v>
      </c>
      <c r="L28" s="3"/>
    </row>
    <row r="29" spans="2:12" x14ac:dyDescent="0.2">
      <c r="B29" t="s">
        <v>95</v>
      </c>
      <c r="C29" t="s">
        <v>96</v>
      </c>
      <c r="D29">
        <v>2020</v>
      </c>
      <c r="E29" s="4">
        <v>1702930.39</v>
      </c>
      <c r="F29" s="4">
        <v>7297069.6100000003</v>
      </c>
      <c r="G29" s="4">
        <v>9000000</v>
      </c>
      <c r="H29" s="8">
        <v>0.19</v>
      </c>
      <c r="I29" s="4">
        <v>16.73</v>
      </c>
      <c r="J29" s="4">
        <v>2.88</v>
      </c>
      <c r="L29" s="3"/>
    </row>
    <row r="30" spans="2:12" x14ac:dyDescent="0.2">
      <c r="B30" t="s">
        <v>97</v>
      </c>
      <c r="C30" t="s">
        <v>98</v>
      </c>
      <c r="D30">
        <v>2020</v>
      </c>
      <c r="E30" s="4">
        <v>3011125</v>
      </c>
      <c r="F30" s="4">
        <v>27100125</v>
      </c>
      <c r="G30" s="4">
        <v>30111250</v>
      </c>
      <c r="H30" s="8">
        <v>0.1</v>
      </c>
      <c r="I30" s="4">
        <v>9.82</v>
      </c>
      <c r="J30" s="4">
        <v>2.11</v>
      </c>
      <c r="L30" s="3"/>
    </row>
    <row r="31" spans="2:12" x14ac:dyDescent="0.2">
      <c r="B31" t="s">
        <v>97</v>
      </c>
      <c r="C31" t="s">
        <v>99</v>
      </c>
      <c r="D31">
        <v>2020</v>
      </c>
      <c r="E31" s="4">
        <v>2000000</v>
      </c>
      <c r="F31" s="4">
        <v>16547000</v>
      </c>
      <c r="G31" s="4">
        <v>18547000</v>
      </c>
      <c r="H31" s="8">
        <v>0.11</v>
      </c>
      <c r="I31" s="4">
        <v>16.28</v>
      </c>
      <c r="J31" s="4">
        <v>3.86</v>
      </c>
      <c r="L31" s="3"/>
    </row>
    <row r="32" spans="2:12" x14ac:dyDescent="0.2">
      <c r="B32" t="s">
        <v>97</v>
      </c>
      <c r="C32" t="s">
        <v>100</v>
      </c>
      <c r="D32">
        <v>2019</v>
      </c>
      <c r="E32" s="4">
        <v>8900000</v>
      </c>
      <c r="F32" s="4">
        <v>6304970</v>
      </c>
      <c r="G32" s="4">
        <v>15204970</v>
      </c>
      <c r="H32" s="8">
        <v>0.59</v>
      </c>
      <c r="I32" s="4">
        <v>18.309999999999999</v>
      </c>
      <c r="J32" s="4">
        <v>4.04</v>
      </c>
      <c r="L32" s="3"/>
    </row>
    <row r="33" spans="2:12" x14ac:dyDescent="0.2">
      <c r="B33" t="s">
        <v>97</v>
      </c>
      <c r="C33" t="s">
        <v>101</v>
      </c>
      <c r="D33">
        <v>2019</v>
      </c>
      <c r="E33" s="4">
        <v>8312660</v>
      </c>
      <c r="F33" s="4">
        <v>12468990</v>
      </c>
      <c r="G33" s="4">
        <v>20781650</v>
      </c>
      <c r="H33" s="8">
        <v>0.4</v>
      </c>
      <c r="I33" s="4">
        <v>50.84</v>
      </c>
      <c r="J33" s="4">
        <v>11.92</v>
      </c>
      <c r="L33" s="3"/>
    </row>
    <row r="34" spans="2:12" x14ac:dyDescent="0.2">
      <c r="B34" t="s">
        <v>97</v>
      </c>
      <c r="C34" t="s">
        <v>102</v>
      </c>
      <c r="D34">
        <v>2019</v>
      </c>
      <c r="E34" s="4">
        <v>6934400</v>
      </c>
      <c r="F34" s="4">
        <v>10401585</v>
      </c>
      <c r="G34" s="4">
        <v>17335985</v>
      </c>
      <c r="H34" s="8">
        <v>0.4</v>
      </c>
      <c r="I34" s="4">
        <v>41.23</v>
      </c>
      <c r="J34" s="4">
        <v>9.6300000000000008</v>
      </c>
      <c r="L34" s="3"/>
    </row>
    <row r="35" spans="2:12" x14ac:dyDescent="0.2">
      <c r="B35" t="s">
        <v>97</v>
      </c>
      <c r="C35" t="s">
        <v>103</v>
      </c>
      <c r="D35">
        <v>2017</v>
      </c>
      <c r="E35" s="4">
        <v>16304151</v>
      </c>
      <c r="F35" s="4">
        <v>0</v>
      </c>
      <c r="G35" s="4">
        <v>16304151</v>
      </c>
      <c r="H35" s="8">
        <v>0.99</v>
      </c>
      <c r="I35" s="4">
        <v>256.66000000000003</v>
      </c>
      <c r="J35" s="4">
        <v>64.06</v>
      </c>
      <c r="L35" s="3"/>
    </row>
    <row r="36" spans="2:12" x14ac:dyDescent="0.2">
      <c r="B36" t="s">
        <v>104</v>
      </c>
      <c r="C36" t="s">
        <v>105</v>
      </c>
      <c r="D36">
        <v>2020</v>
      </c>
      <c r="E36" s="4">
        <v>2943096</v>
      </c>
      <c r="F36" s="4">
        <v>26487863</v>
      </c>
      <c r="G36" s="4">
        <v>29430959</v>
      </c>
      <c r="H36" s="8">
        <v>0.1</v>
      </c>
      <c r="I36" s="4">
        <v>7.6</v>
      </c>
      <c r="J36" s="4">
        <v>1.64</v>
      </c>
      <c r="L36" s="3"/>
    </row>
    <row r="37" spans="2:12" x14ac:dyDescent="0.2">
      <c r="B37" t="s">
        <v>104</v>
      </c>
      <c r="C37" t="s">
        <v>106</v>
      </c>
      <c r="D37">
        <v>2020</v>
      </c>
      <c r="E37" s="4">
        <v>2661366</v>
      </c>
      <c r="F37" s="4">
        <v>23952289</v>
      </c>
      <c r="G37" s="4">
        <v>26613655</v>
      </c>
      <c r="H37" s="8">
        <v>0.1</v>
      </c>
      <c r="I37" s="4">
        <v>17.18</v>
      </c>
      <c r="J37" s="4">
        <v>4.01</v>
      </c>
      <c r="L37" s="3"/>
    </row>
    <row r="38" spans="2:12" x14ac:dyDescent="0.2">
      <c r="B38" t="s">
        <v>104</v>
      </c>
      <c r="C38" t="s">
        <v>107</v>
      </c>
      <c r="D38">
        <v>2019</v>
      </c>
      <c r="E38" s="4">
        <v>15273150</v>
      </c>
      <c r="F38" s="4">
        <v>10184000</v>
      </c>
      <c r="G38" s="4">
        <v>25457150</v>
      </c>
      <c r="H38" s="8">
        <v>0.6</v>
      </c>
      <c r="I38" s="4">
        <v>58.41</v>
      </c>
      <c r="J38" s="4">
        <v>12.76</v>
      </c>
      <c r="L38" s="3"/>
    </row>
    <row r="39" spans="2:12" x14ac:dyDescent="0.2">
      <c r="B39" t="s">
        <v>104</v>
      </c>
      <c r="C39" t="s">
        <v>108</v>
      </c>
      <c r="D39">
        <v>2019</v>
      </c>
      <c r="E39" s="4">
        <v>7342000</v>
      </c>
      <c r="F39" s="4">
        <v>820000</v>
      </c>
      <c r="G39" s="4">
        <v>8162000</v>
      </c>
      <c r="H39" s="8">
        <v>0.9</v>
      </c>
      <c r="I39" s="4">
        <v>14.04</v>
      </c>
      <c r="J39" s="4">
        <v>2.83</v>
      </c>
      <c r="L39" s="3"/>
    </row>
    <row r="40" spans="2:12" x14ac:dyDescent="0.2">
      <c r="B40" t="s">
        <v>104</v>
      </c>
      <c r="C40" t="s">
        <v>109</v>
      </c>
      <c r="D40">
        <v>2019</v>
      </c>
      <c r="E40" s="4">
        <v>9806750</v>
      </c>
      <c r="F40" s="4">
        <v>6538000</v>
      </c>
      <c r="G40" s="4">
        <v>16344750</v>
      </c>
      <c r="H40" s="8">
        <v>0.6</v>
      </c>
      <c r="I40" s="4">
        <v>35.299999999999997</v>
      </c>
      <c r="J40" s="4">
        <v>7.7</v>
      </c>
      <c r="L40" s="3"/>
    </row>
    <row r="41" spans="2:12" x14ac:dyDescent="0.2">
      <c r="B41" t="s">
        <v>104</v>
      </c>
      <c r="C41" t="s">
        <v>110</v>
      </c>
      <c r="D41">
        <v>2019</v>
      </c>
      <c r="E41" s="4">
        <v>5454000</v>
      </c>
      <c r="F41" s="4">
        <v>610000</v>
      </c>
      <c r="G41" s="4">
        <v>6064000</v>
      </c>
      <c r="H41" s="8">
        <v>0.9</v>
      </c>
      <c r="I41" s="4">
        <v>21.08</v>
      </c>
      <c r="J41" s="4">
        <v>4.45</v>
      </c>
      <c r="L41" s="3"/>
    </row>
    <row r="42" spans="2:12" x14ac:dyDescent="0.2">
      <c r="B42" t="s">
        <v>104</v>
      </c>
      <c r="C42" t="s">
        <v>111</v>
      </c>
      <c r="D42">
        <v>2019</v>
      </c>
      <c r="E42" s="4">
        <v>7041700</v>
      </c>
      <c r="F42" s="4">
        <v>16429000</v>
      </c>
      <c r="G42" s="4">
        <v>23470700</v>
      </c>
      <c r="H42" s="8">
        <v>0.3</v>
      </c>
      <c r="I42" s="4">
        <v>41.29</v>
      </c>
      <c r="J42" s="4">
        <v>10.029999999999999</v>
      </c>
      <c r="L42" s="3"/>
    </row>
    <row r="43" spans="2:12" x14ac:dyDescent="0.2">
      <c r="B43" t="s">
        <v>104</v>
      </c>
      <c r="C43" t="s">
        <v>112</v>
      </c>
      <c r="D43">
        <v>2019</v>
      </c>
      <c r="E43" s="4">
        <v>9271050</v>
      </c>
      <c r="F43" s="4">
        <v>0</v>
      </c>
      <c r="G43" s="4">
        <v>9271050</v>
      </c>
      <c r="H43" s="8">
        <v>1</v>
      </c>
      <c r="I43" s="4">
        <v>46.77</v>
      </c>
      <c r="J43" s="4">
        <v>10.29</v>
      </c>
      <c r="L43" s="3"/>
    </row>
    <row r="44" spans="2:12" x14ac:dyDescent="0.2">
      <c r="B44" t="s">
        <v>104</v>
      </c>
      <c r="C44" t="s">
        <v>113</v>
      </c>
      <c r="D44">
        <v>2019</v>
      </c>
      <c r="E44" s="4">
        <v>13680000</v>
      </c>
      <c r="F44" s="4">
        <v>9117150</v>
      </c>
      <c r="G44" s="4">
        <v>22797150</v>
      </c>
      <c r="H44" s="8">
        <v>0.6</v>
      </c>
      <c r="I44" s="4">
        <v>55.17</v>
      </c>
      <c r="J44" s="4">
        <v>12.17</v>
      </c>
      <c r="L44" s="3"/>
    </row>
    <row r="45" spans="2:12" x14ac:dyDescent="0.2">
      <c r="B45" t="s">
        <v>104</v>
      </c>
      <c r="C45" t="s">
        <v>114</v>
      </c>
      <c r="D45">
        <v>2019</v>
      </c>
      <c r="E45" s="4">
        <v>10313000</v>
      </c>
      <c r="F45" s="4">
        <v>2550800</v>
      </c>
      <c r="G45" s="4">
        <v>12863800</v>
      </c>
      <c r="H45" s="8">
        <v>0.8</v>
      </c>
      <c r="I45" s="4">
        <v>60.76</v>
      </c>
      <c r="J45" s="4">
        <v>13.5</v>
      </c>
      <c r="L45" s="3"/>
    </row>
    <row r="46" spans="2:12" x14ac:dyDescent="0.2">
      <c r="B46" t="s">
        <v>104</v>
      </c>
      <c r="C46" t="s">
        <v>115</v>
      </c>
      <c r="D46">
        <v>2017</v>
      </c>
      <c r="E46" s="4">
        <v>9529693</v>
      </c>
      <c r="F46" s="4">
        <v>0</v>
      </c>
      <c r="G46" s="4">
        <v>9529693</v>
      </c>
      <c r="H46" s="8">
        <v>0.99</v>
      </c>
      <c r="I46" s="4">
        <v>143.16999999999999</v>
      </c>
      <c r="J46" s="4">
        <v>35.799999999999997</v>
      </c>
      <c r="L46" s="3"/>
    </row>
    <row r="47" spans="2:12" x14ac:dyDescent="0.2">
      <c r="B47" t="s">
        <v>104</v>
      </c>
      <c r="C47" t="s">
        <v>116</v>
      </c>
      <c r="D47">
        <v>2017</v>
      </c>
      <c r="E47" s="4">
        <v>14094751</v>
      </c>
      <c r="F47" s="4">
        <v>0</v>
      </c>
      <c r="G47" s="4">
        <v>14094751</v>
      </c>
      <c r="H47" s="8">
        <v>0.99</v>
      </c>
      <c r="I47" s="4">
        <v>220.67</v>
      </c>
      <c r="J47" s="4">
        <v>54.45</v>
      </c>
      <c r="L47" s="3"/>
    </row>
    <row r="48" spans="2:12" x14ac:dyDescent="0.2">
      <c r="B48" t="s">
        <v>117</v>
      </c>
      <c r="C48" t="s">
        <v>118</v>
      </c>
      <c r="D48">
        <v>2020</v>
      </c>
      <c r="E48" s="4">
        <v>0</v>
      </c>
      <c r="F48" s="4">
        <v>19486400</v>
      </c>
      <c r="G48" s="4">
        <v>19486400</v>
      </c>
      <c r="H48" s="8">
        <v>0</v>
      </c>
      <c r="I48" s="4">
        <v>0</v>
      </c>
      <c r="J48" s="4">
        <v>0</v>
      </c>
      <c r="L48" s="3"/>
    </row>
    <row r="49" spans="2:12" x14ac:dyDescent="0.2">
      <c r="B49" t="s">
        <v>117</v>
      </c>
      <c r="C49" t="s">
        <v>119</v>
      </c>
      <c r="D49">
        <v>2020</v>
      </c>
      <c r="E49" s="4">
        <v>0</v>
      </c>
      <c r="F49" s="4">
        <v>7162400</v>
      </c>
      <c r="G49" s="4">
        <v>7162400</v>
      </c>
      <c r="H49" s="8">
        <v>0</v>
      </c>
      <c r="I49" s="4">
        <v>0</v>
      </c>
      <c r="J49" s="4">
        <v>0</v>
      </c>
      <c r="L49" s="3"/>
    </row>
    <row r="50" spans="2:12" x14ac:dyDescent="0.2">
      <c r="B50" t="s">
        <v>120</v>
      </c>
      <c r="C50" t="s">
        <v>121</v>
      </c>
      <c r="D50">
        <v>2016</v>
      </c>
      <c r="E50" s="4">
        <v>15663261.65</v>
      </c>
      <c r="F50" s="4">
        <v>0</v>
      </c>
      <c r="G50" s="4">
        <v>15663261.65</v>
      </c>
      <c r="H50" s="8">
        <v>0.47</v>
      </c>
      <c r="I50" s="4">
        <v>430.43</v>
      </c>
      <c r="J50" s="4">
        <v>109.5</v>
      </c>
      <c r="L50" s="3"/>
    </row>
    <row r="51" spans="2:12" x14ac:dyDescent="0.2">
      <c r="B51" t="s">
        <v>120</v>
      </c>
      <c r="C51" t="s">
        <v>122</v>
      </c>
      <c r="D51">
        <v>2016</v>
      </c>
      <c r="E51" s="4">
        <v>14819848.359999999</v>
      </c>
      <c r="F51" s="4">
        <v>0</v>
      </c>
      <c r="G51" s="4">
        <v>14819848.359999999</v>
      </c>
      <c r="H51" s="8">
        <v>0.45</v>
      </c>
      <c r="I51" s="4">
        <v>407.25</v>
      </c>
      <c r="J51" s="4">
        <v>103.6</v>
      </c>
      <c r="L51" s="3"/>
    </row>
    <row r="52" spans="2:12" x14ac:dyDescent="0.2">
      <c r="B52" t="s">
        <v>123</v>
      </c>
      <c r="C52" t="s">
        <v>124</v>
      </c>
      <c r="D52">
        <v>2017</v>
      </c>
      <c r="E52" s="4">
        <v>5366669</v>
      </c>
      <c r="F52" s="4">
        <v>0</v>
      </c>
      <c r="G52" s="4">
        <v>5366669</v>
      </c>
      <c r="H52" s="8">
        <v>0.77</v>
      </c>
      <c r="I52" s="4">
        <v>186.3</v>
      </c>
      <c r="J52" s="4">
        <v>44.75</v>
      </c>
      <c r="L52" s="3"/>
    </row>
    <row r="53" spans="2:12" x14ac:dyDescent="0.2">
      <c r="B53" t="s">
        <v>125</v>
      </c>
      <c r="C53" t="s">
        <v>126</v>
      </c>
      <c r="D53">
        <v>2020</v>
      </c>
      <c r="E53" s="4">
        <v>6997132.7800000003</v>
      </c>
      <c r="F53" s="4">
        <v>20002867.219999999</v>
      </c>
      <c r="G53" s="4">
        <v>27000000</v>
      </c>
      <c r="H53" s="8">
        <v>0.26</v>
      </c>
      <c r="I53" s="4">
        <v>53.39</v>
      </c>
      <c r="J53" s="4">
        <v>12.4</v>
      </c>
      <c r="L53" s="3"/>
    </row>
    <row r="54" spans="2:12" x14ac:dyDescent="0.2">
      <c r="B54" t="s">
        <v>127</v>
      </c>
      <c r="C54" t="s">
        <v>128</v>
      </c>
      <c r="D54">
        <v>2016</v>
      </c>
      <c r="E54" s="4">
        <v>6068563.9400000004</v>
      </c>
      <c r="F54" s="4">
        <v>0</v>
      </c>
      <c r="G54" s="4">
        <v>6068563.9400000004</v>
      </c>
      <c r="H54" s="8">
        <v>0.94</v>
      </c>
      <c r="I54" s="4">
        <v>132.88</v>
      </c>
      <c r="J54" s="4">
        <v>50.5</v>
      </c>
      <c r="L54" s="3"/>
    </row>
    <row r="55" spans="2:12" x14ac:dyDescent="0.2">
      <c r="B55" t="s">
        <v>127</v>
      </c>
      <c r="C55" t="s">
        <v>129</v>
      </c>
      <c r="D55">
        <v>2019</v>
      </c>
      <c r="E55" s="4">
        <v>5082500</v>
      </c>
      <c r="F55" s="4">
        <v>0</v>
      </c>
      <c r="G55" s="4">
        <v>5082500</v>
      </c>
      <c r="H55" s="8">
        <v>0.95</v>
      </c>
      <c r="I55" s="4">
        <v>59.68</v>
      </c>
      <c r="J55" s="4">
        <v>18.8</v>
      </c>
      <c r="L55" s="3"/>
    </row>
    <row r="56" spans="2:12" x14ac:dyDescent="0.2">
      <c r="B56" t="s">
        <v>130</v>
      </c>
      <c r="C56" t="s">
        <v>131</v>
      </c>
      <c r="D56">
        <v>2020</v>
      </c>
      <c r="E56" s="4">
        <v>2619530</v>
      </c>
      <c r="F56" s="4">
        <v>0</v>
      </c>
      <c r="G56" s="4">
        <v>2619530</v>
      </c>
      <c r="H56" s="8">
        <v>1</v>
      </c>
      <c r="I56" s="4">
        <v>328.06</v>
      </c>
      <c r="J56" s="4">
        <v>155.72999999999999</v>
      </c>
      <c r="L56" s="3"/>
    </row>
    <row r="57" spans="2:12" x14ac:dyDescent="0.2">
      <c r="B57" t="s">
        <v>130</v>
      </c>
      <c r="C57" t="s">
        <v>132</v>
      </c>
      <c r="D57">
        <v>2020</v>
      </c>
      <c r="E57" s="4">
        <v>0</v>
      </c>
      <c r="F57" s="4">
        <v>2929551</v>
      </c>
      <c r="G57" s="4">
        <v>2929551</v>
      </c>
      <c r="H57" s="8">
        <v>0</v>
      </c>
      <c r="I57" s="4">
        <v>0</v>
      </c>
      <c r="J57" s="4">
        <v>0</v>
      </c>
      <c r="L57" s="3"/>
    </row>
    <row r="58" spans="2:12" x14ac:dyDescent="0.2">
      <c r="B58" t="s">
        <v>133</v>
      </c>
      <c r="C58" t="s">
        <v>134</v>
      </c>
      <c r="D58">
        <v>2020</v>
      </c>
      <c r="E58" s="4">
        <v>3400000</v>
      </c>
      <c r="F58" s="4">
        <v>5167466</v>
      </c>
      <c r="G58" s="4">
        <v>8567466</v>
      </c>
      <c r="H58" s="8">
        <v>0.4</v>
      </c>
      <c r="I58" s="4">
        <v>182.07</v>
      </c>
      <c r="J58" s="4">
        <v>27.73</v>
      </c>
      <c r="L58" s="3"/>
    </row>
    <row r="59" spans="2:12" x14ac:dyDescent="0.2">
      <c r="B59" t="s">
        <v>133</v>
      </c>
      <c r="C59" t="s">
        <v>135</v>
      </c>
      <c r="D59">
        <v>2018</v>
      </c>
      <c r="E59" s="4">
        <v>7864600</v>
      </c>
      <c r="F59" s="4">
        <v>0</v>
      </c>
      <c r="G59" s="4">
        <v>7864600</v>
      </c>
      <c r="H59" s="8">
        <v>1</v>
      </c>
      <c r="I59" s="4">
        <v>188.98</v>
      </c>
      <c r="J59" s="4">
        <v>41.42</v>
      </c>
      <c r="L59" s="3"/>
    </row>
    <row r="60" spans="2:12" x14ac:dyDescent="0.2">
      <c r="B60" t="s">
        <v>133</v>
      </c>
      <c r="C60" t="s">
        <v>136</v>
      </c>
      <c r="D60">
        <v>2019</v>
      </c>
      <c r="E60" s="4">
        <v>7715100</v>
      </c>
      <c r="F60" s="4">
        <v>0</v>
      </c>
      <c r="G60" s="4">
        <v>7715100</v>
      </c>
      <c r="H60" s="8">
        <v>1</v>
      </c>
      <c r="I60" s="4">
        <v>445.69</v>
      </c>
      <c r="J60" s="4">
        <v>74.709999999999994</v>
      </c>
      <c r="L60" s="3"/>
    </row>
    <row r="61" spans="2:12" x14ac:dyDescent="0.2">
      <c r="B61" t="s">
        <v>137</v>
      </c>
      <c r="C61" t="s">
        <v>138</v>
      </c>
      <c r="D61">
        <v>2019</v>
      </c>
      <c r="E61" s="4">
        <v>3050000</v>
      </c>
      <c r="F61" s="4">
        <v>5686553</v>
      </c>
      <c r="G61" s="4">
        <v>8736553</v>
      </c>
      <c r="H61" s="8">
        <v>0.35</v>
      </c>
      <c r="I61" s="4">
        <v>47.58</v>
      </c>
      <c r="J61" s="4">
        <v>10.06</v>
      </c>
      <c r="L61" s="3"/>
    </row>
    <row r="62" spans="2:12" x14ac:dyDescent="0.2">
      <c r="B62" t="s">
        <v>139</v>
      </c>
      <c r="C62" t="s">
        <v>140</v>
      </c>
      <c r="D62">
        <v>2016</v>
      </c>
      <c r="E62" s="4">
        <v>11282240</v>
      </c>
      <c r="F62" s="4">
        <v>0</v>
      </c>
      <c r="G62" s="4">
        <v>11282240</v>
      </c>
      <c r="H62" s="8">
        <v>0.42</v>
      </c>
      <c r="I62" s="4">
        <v>346.12</v>
      </c>
      <c r="J62" s="4">
        <v>115.53</v>
      </c>
      <c r="L62" s="3"/>
    </row>
    <row r="63" spans="2:12" x14ac:dyDescent="0.2">
      <c r="B63" t="s">
        <v>139</v>
      </c>
      <c r="C63" t="s">
        <v>141</v>
      </c>
      <c r="D63">
        <v>2016</v>
      </c>
      <c r="E63" s="4">
        <v>12109331</v>
      </c>
      <c r="F63" s="4">
        <v>0</v>
      </c>
      <c r="G63" s="4">
        <v>12109331</v>
      </c>
      <c r="H63" s="8">
        <v>0.46</v>
      </c>
      <c r="I63" s="4">
        <v>371.5</v>
      </c>
      <c r="J63" s="4">
        <v>124</v>
      </c>
      <c r="L63" s="3"/>
    </row>
    <row r="64" spans="2:12" x14ac:dyDescent="0.2">
      <c r="B64" t="s">
        <v>142</v>
      </c>
      <c r="C64" t="s">
        <v>143</v>
      </c>
      <c r="D64">
        <v>2020</v>
      </c>
      <c r="E64" s="4">
        <v>7325000</v>
      </c>
      <c r="F64" s="4">
        <v>3651400</v>
      </c>
      <c r="G64" s="4">
        <v>10976400</v>
      </c>
      <c r="H64" s="8">
        <v>0.67</v>
      </c>
      <c r="I64" s="4">
        <v>38.54</v>
      </c>
      <c r="J64" s="4">
        <v>8.23</v>
      </c>
      <c r="L64" s="3"/>
    </row>
    <row r="65" spans="2:12" x14ac:dyDescent="0.2">
      <c r="B65" t="s">
        <v>144</v>
      </c>
      <c r="C65" t="s">
        <v>145</v>
      </c>
      <c r="D65">
        <v>2020</v>
      </c>
      <c r="E65" s="4">
        <v>4640000</v>
      </c>
      <c r="F65" s="4">
        <v>1551150</v>
      </c>
      <c r="G65" s="4">
        <v>6191150</v>
      </c>
      <c r="H65" s="8">
        <v>0.75</v>
      </c>
      <c r="I65" s="4">
        <v>30.48</v>
      </c>
      <c r="J65" s="4">
        <v>6.51</v>
      </c>
      <c r="L65" s="3"/>
    </row>
    <row r="66" spans="2:12" x14ac:dyDescent="0.2">
      <c r="B66" t="s">
        <v>146</v>
      </c>
      <c r="C66" t="s">
        <v>147</v>
      </c>
      <c r="D66">
        <v>2017</v>
      </c>
      <c r="E66" s="4">
        <v>20000000</v>
      </c>
      <c r="F66" s="4">
        <v>0</v>
      </c>
      <c r="G66" s="4">
        <v>20000000</v>
      </c>
      <c r="H66" s="8">
        <v>1</v>
      </c>
      <c r="I66" s="4">
        <v>743.44</v>
      </c>
      <c r="J66" s="4">
        <v>163.16</v>
      </c>
      <c r="L66" s="3"/>
    </row>
    <row r="67" spans="2:12" x14ac:dyDescent="0.2">
      <c r="B67" t="s">
        <v>148</v>
      </c>
      <c r="C67" t="s">
        <v>149</v>
      </c>
      <c r="D67">
        <v>2017</v>
      </c>
      <c r="E67" s="4">
        <v>9609305</v>
      </c>
      <c r="F67" s="4">
        <v>0</v>
      </c>
      <c r="G67" s="4">
        <v>9609305</v>
      </c>
      <c r="H67" s="8">
        <v>0.99</v>
      </c>
      <c r="I67" s="4">
        <v>109.77</v>
      </c>
      <c r="J67" s="4">
        <v>26.23</v>
      </c>
      <c r="L67" s="3"/>
    </row>
    <row r="68" spans="2:12" x14ac:dyDescent="0.2">
      <c r="B68" t="s">
        <v>150</v>
      </c>
      <c r="C68" t="s">
        <v>151</v>
      </c>
      <c r="D68">
        <v>2020</v>
      </c>
      <c r="E68" s="4">
        <v>0</v>
      </c>
      <c r="F68" s="4">
        <v>15481955</v>
      </c>
      <c r="G68" s="4">
        <v>15481955</v>
      </c>
      <c r="H68" s="8">
        <v>0</v>
      </c>
      <c r="I68" s="4">
        <v>0</v>
      </c>
      <c r="J68" s="4">
        <v>0</v>
      </c>
      <c r="L68" s="3"/>
    </row>
    <row r="69" spans="2:12" x14ac:dyDescent="0.2">
      <c r="B69" t="s">
        <v>152</v>
      </c>
      <c r="C69" t="s">
        <v>153</v>
      </c>
      <c r="D69">
        <v>2016</v>
      </c>
      <c r="E69" s="4">
        <v>3788688</v>
      </c>
      <c r="F69" s="4">
        <v>0</v>
      </c>
      <c r="G69" s="4">
        <v>3788688</v>
      </c>
      <c r="H69" s="8">
        <v>0.47</v>
      </c>
      <c r="I69" s="4">
        <v>288.93</v>
      </c>
      <c r="J69" s="4">
        <v>85.22</v>
      </c>
      <c r="L69" s="3"/>
    </row>
    <row r="70" spans="2:12" x14ac:dyDescent="0.2">
      <c r="B70" t="s">
        <v>154</v>
      </c>
      <c r="C70" t="s">
        <v>155</v>
      </c>
      <c r="D70">
        <v>2019</v>
      </c>
      <c r="E70" s="4">
        <v>3350000</v>
      </c>
      <c r="F70" s="4">
        <v>2194000</v>
      </c>
      <c r="G70" s="4">
        <v>5544000</v>
      </c>
      <c r="H70" s="8">
        <v>0.6</v>
      </c>
      <c r="I70" s="4">
        <v>24.77</v>
      </c>
      <c r="J70" s="4">
        <v>5.38</v>
      </c>
      <c r="L70" s="3"/>
    </row>
    <row r="71" spans="2:12" x14ac:dyDescent="0.2">
      <c r="B71" t="s">
        <v>154</v>
      </c>
      <c r="C71" t="s">
        <v>156</v>
      </c>
      <c r="D71">
        <v>2019</v>
      </c>
      <c r="E71" s="4">
        <v>4600000</v>
      </c>
      <c r="F71" s="4">
        <v>2555000</v>
      </c>
      <c r="G71" s="4">
        <v>7155000</v>
      </c>
      <c r="H71" s="8">
        <v>0.64</v>
      </c>
      <c r="I71" s="4">
        <v>62.84</v>
      </c>
      <c r="J71" s="4">
        <v>13.41</v>
      </c>
      <c r="L71" s="3"/>
    </row>
    <row r="72" spans="2:12" x14ac:dyDescent="0.2">
      <c r="B72" t="s">
        <v>154</v>
      </c>
      <c r="C72" t="s">
        <v>157</v>
      </c>
      <c r="D72">
        <v>2019</v>
      </c>
      <c r="E72" s="4">
        <v>0</v>
      </c>
      <c r="F72" s="4">
        <v>3944000</v>
      </c>
      <c r="G72" s="4">
        <v>3944000</v>
      </c>
      <c r="H72" s="8">
        <v>0</v>
      </c>
      <c r="I72" s="4">
        <v>0</v>
      </c>
      <c r="J72" s="4">
        <v>0</v>
      </c>
      <c r="L72" s="3"/>
    </row>
    <row r="73" spans="2:12" x14ac:dyDescent="0.2">
      <c r="B73" t="s">
        <v>158</v>
      </c>
      <c r="C73" t="s">
        <v>159</v>
      </c>
      <c r="D73">
        <v>2017</v>
      </c>
      <c r="E73" s="4">
        <v>8244662</v>
      </c>
      <c r="F73" s="4">
        <v>0</v>
      </c>
      <c r="G73" s="4">
        <v>8244662</v>
      </c>
      <c r="H73" s="8">
        <v>0.99</v>
      </c>
      <c r="I73" s="4">
        <v>92.01</v>
      </c>
      <c r="J73" s="4">
        <v>22.51</v>
      </c>
      <c r="L73" s="3"/>
    </row>
    <row r="74" spans="2:12" x14ac:dyDescent="0.2">
      <c r="B74" t="s">
        <v>158</v>
      </c>
      <c r="C74" t="s">
        <v>160</v>
      </c>
      <c r="D74">
        <v>2017</v>
      </c>
      <c r="E74" s="4">
        <v>3465872</v>
      </c>
      <c r="F74" s="4">
        <v>0</v>
      </c>
      <c r="G74" s="4">
        <v>3465872</v>
      </c>
      <c r="H74" s="8">
        <v>0.99</v>
      </c>
      <c r="I74" s="4">
        <v>52.89</v>
      </c>
      <c r="J74" s="4">
        <v>13.06</v>
      </c>
      <c r="L74" s="3"/>
    </row>
    <row r="75" spans="2:12" x14ac:dyDescent="0.2">
      <c r="B75" t="s">
        <v>158</v>
      </c>
      <c r="C75" t="s">
        <v>161</v>
      </c>
      <c r="D75">
        <v>2017</v>
      </c>
      <c r="E75" s="4">
        <v>5592412</v>
      </c>
      <c r="F75" s="4">
        <v>0</v>
      </c>
      <c r="G75" s="4">
        <v>5592412</v>
      </c>
      <c r="H75" s="8">
        <v>0.99</v>
      </c>
      <c r="I75" s="4">
        <v>83.84</v>
      </c>
      <c r="J75" s="4">
        <v>20.88</v>
      </c>
      <c r="L75" s="3"/>
    </row>
    <row r="76" spans="2:12" x14ac:dyDescent="0.2">
      <c r="B76" t="s">
        <v>158</v>
      </c>
      <c r="C76" t="s">
        <v>162</v>
      </c>
      <c r="D76">
        <v>2020</v>
      </c>
      <c r="E76" s="4">
        <v>2724000</v>
      </c>
      <c r="F76" s="4">
        <v>6354515</v>
      </c>
      <c r="G76" s="4">
        <v>9078515</v>
      </c>
      <c r="H76" s="8">
        <v>0.3</v>
      </c>
      <c r="I76" s="4">
        <v>20.46</v>
      </c>
      <c r="J76" s="4">
        <v>4.43</v>
      </c>
      <c r="L76" s="3"/>
    </row>
    <row r="77" spans="2:12" x14ac:dyDescent="0.2">
      <c r="B77" t="s">
        <v>158</v>
      </c>
      <c r="C77" t="s">
        <v>163</v>
      </c>
      <c r="D77">
        <v>2017</v>
      </c>
      <c r="E77" s="4">
        <v>3420216</v>
      </c>
      <c r="F77" s="4">
        <v>0</v>
      </c>
      <c r="G77" s="4">
        <v>3420216</v>
      </c>
      <c r="H77" s="8">
        <v>0.41</v>
      </c>
      <c r="I77" s="4">
        <v>25.54</v>
      </c>
      <c r="J77" s="4">
        <v>6.34</v>
      </c>
      <c r="L77" s="3"/>
    </row>
    <row r="78" spans="2:12" x14ac:dyDescent="0.2">
      <c r="B78" t="s">
        <v>158</v>
      </c>
      <c r="C78" t="s">
        <v>164</v>
      </c>
      <c r="D78">
        <v>2019</v>
      </c>
      <c r="E78" s="4">
        <v>11615152</v>
      </c>
      <c r="F78" s="4">
        <v>0</v>
      </c>
      <c r="G78" s="4">
        <v>11615152</v>
      </c>
      <c r="H78" s="8">
        <v>0.99</v>
      </c>
      <c r="I78" s="4">
        <v>52.24</v>
      </c>
      <c r="J78" s="4">
        <v>11.3</v>
      </c>
      <c r="L78" s="3"/>
    </row>
    <row r="79" spans="2:12" x14ac:dyDescent="0.2">
      <c r="B79" t="s">
        <v>158</v>
      </c>
      <c r="C79" t="s">
        <v>165</v>
      </c>
      <c r="D79">
        <v>2019</v>
      </c>
      <c r="E79" s="4">
        <v>12103619</v>
      </c>
      <c r="F79" s="4">
        <v>0</v>
      </c>
      <c r="G79" s="4">
        <v>12103619</v>
      </c>
      <c r="H79" s="8">
        <v>0.99</v>
      </c>
      <c r="I79" s="4">
        <v>128.13</v>
      </c>
      <c r="J79" s="4">
        <v>27.57</v>
      </c>
      <c r="L79" s="3"/>
    </row>
    <row r="80" spans="2:12" x14ac:dyDescent="0.2">
      <c r="B80" t="s">
        <v>166</v>
      </c>
      <c r="C80" t="s">
        <v>167</v>
      </c>
      <c r="D80">
        <v>2019</v>
      </c>
      <c r="E80" s="4">
        <v>4410000</v>
      </c>
      <c r="F80" s="4">
        <v>3196407</v>
      </c>
      <c r="G80" s="4">
        <v>7606407</v>
      </c>
      <c r="H80" s="8">
        <v>0.57999999999999996</v>
      </c>
      <c r="I80" s="4">
        <v>30.06</v>
      </c>
      <c r="J80" s="4">
        <v>6.69</v>
      </c>
      <c r="L80" s="3"/>
    </row>
    <row r="81" spans="2:12" x14ac:dyDescent="0.2">
      <c r="B81" t="s">
        <v>168</v>
      </c>
      <c r="C81" t="s">
        <v>169</v>
      </c>
      <c r="D81">
        <v>2020</v>
      </c>
      <c r="E81" s="4">
        <v>3900000</v>
      </c>
      <c r="F81" s="4">
        <v>0</v>
      </c>
      <c r="G81" s="4">
        <v>3900000</v>
      </c>
      <c r="H81" s="8">
        <v>0.98</v>
      </c>
      <c r="I81" s="4">
        <v>51.55</v>
      </c>
      <c r="J81" s="4">
        <v>8.34</v>
      </c>
      <c r="L81" s="3"/>
    </row>
    <row r="82" spans="2:12" x14ac:dyDescent="0.2">
      <c r="B82" t="s">
        <v>170</v>
      </c>
      <c r="C82" t="s">
        <v>171</v>
      </c>
      <c r="D82">
        <v>2020</v>
      </c>
      <c r="E82" s="4">
        <v>0</v>
      </c>
      <c r="F82" s="4">
        <v>4563000</v>
      </c>
      <c r="G82" s="4">
        <v>4563000</v>
      </c>
      <c r="H82" s="8">
        <v>0</v>
      </c>
      <c r="I82" s="4">
        <v>0</v>
      </c>
      <c r="J82" s="4">
        <v>0</v>
      </c>
      <c r="L82" s="3"/>
    </row>
    <row r="83" spans="2:12" x14ac:dyDescent="0.2">
      <c r="B83" t="s">
        <v>172</v>
      </c>
      <c r="C83" t="s">
        <v>173</v>
      </c>
      <c r="D83">
        <v>2017</v>
      </c>
      <c r="E83" s="4">
        <v>5000000</v>
      </c>
      <c r="F83" s="4">
        <v>0</v>
      </c>
      <c r="G83" s="4">
        <v>5000000</v>
      </c>
      <c r="H83" s="8">
        <v>1</v>
      </c>
      <c r="I83" s="4">
        <v>134.55000000000001</v>
      </c>
      <c r="J83" s="4">
        <v>22.23</v>
      </c>
      <c r="L83" s="3"/>
    </row>
    <row r="84" spans="2:12" x14ac:dyDescent="0.2">
      <c r="B84" t="s">
        <v>172</v>
      </c>
      <c r="C84" t="s">
        <v>174</v>
      </c>
      <c r="D84">
        <v>2017</v>
      </c>
      <c r="E84" s="4">
        <v>11969714.109999999</v>
      </c>
      <c r="F84" s="4">
        <v>0</v>
      </c>
      <c r="G84" s="4">
        <v>11969714.109999999</v>
      </c>
      <c r="H84" s="8">
        <v>0.95</v>
      </c>
      <c r="I84" s="4">
        <v>221.5</v>
      </c>
      <c r="J84" s="4">
        <v>47.94</v>
      </c>
      <c r="L84" s="3"/>
    </row>
    <row r="85" spans="2:12" x14ac:dyDescent="0.2">
      <c r="B85" t="s">
        <v>175</v>
      </c>
      <c r="C85" t="s">
        <v>176</v>
      </c>
      <c r="D85">
        <v>2017</v>
      </c>
      <c r="E85" s="4">
        <v>8226637.0999999996</v>
      </c>
      <c r="F85" s="4">
        <v>0</v>
      </c>
      <c r="G85" s="4">
        <v>8226637.0999999996</v>
      </c>
      <c r="H85" s="8">
        <v>0.96</v>
      </c>
      <c r="I85" s="4">
        <v>163.1</v>
      </c>
      <c r="J85" s="4">
        <v>36.369999999999997</v>
      </c>
      <c r="L85" s="3"/>
    </row>
    <row r="86" spans="2:12" x14ac:dyDescent="0.2">
      <c r="B86" t="s">
        <v>177</v>
      </c>
      <c r="C86" t="s">
        <v>178</v>
      </c>
      <c r="D86">
        <v>2017</v>
      </c>
      <c r="E86" s="4">
        <v>3500000</v>
      </c>
      <c r="F86" s="4">
        <v>0</v>
      </c>
      <c r="G86" s="4">
        <v>3500000</v>
      </c>
      <c r="H86" s="8">
        <v>0.7</v>
      </c>
      <c r="I86" s="4">
        <v>195.39</v>
      </c>
      <c r="J86" s="4">
        <v>49.14</v>
      </c>
      <c r="L86" s="3"/>
    </row>
    <row r="87" spans="2:12" x14ac:dyDescent="0.2">
      <c r="B87" t="s">
        <v>179</v>
      </c>
      <c r="C87" t="s">
        <v>180</v>
      </c>
      <c r="D87">
        <v>2020</v>
      </c>
      <c r="E87" s="4">
        <v>12000000</v>
      </c>
      <c r="F87" s="4">
        <v>0</v>
      </c>
      <c r="G87" s="4">
        <v>12000000</v>
      </c>
      <c r="H87" s="8">
        <v>1</v>
      </c>
      <c r="I87" s="4">
        <v>37.24</v>
      </c>
      <c r="J87" s="4">
        <v>6.22</v>
      </c>
      <c r="L87" s="3"/>
    </row>
    <row r="88" spans="2:12" x14ac:dyDescent="0.2">
      <c r="B88" t="s">
        <v>181</v>
      </c>
      <c r="C88" t="s">
        <v>182</v>
      </c>
      <c r="D88">
        <v>2019</v>
      </c>
      <c r="E88" s="4">
        <v>5510000</v>
      </c>
      <c r="F88" s="4">
        <v>0</v>
      </c>
      <c r="G88" s="4">
        <v>5510000</v>
      </c>
      <c r="H88" s="8">
        <v>1</v>
      </c>
      <c r="I88" s="4">
        <v>41.33</v>
      </c>
      <c r="J88" s="4">
        <v>13.02</v>
      </c>
      <c r="L88" s="3"/>
    </row>
    <row r="89" spans="2:12" x14ac:dyDescent="0.2">
      <c r="B89" t="s">
        <v>181</v>
      </c>
      <c r="C89" t="s">
        <v>183</v>
      </c>
      <c r="D89">
        <v>2020</v>
      </c>
      <c r="E89" s="4">
        <v>0</v>
      </c>
      <c r="F89" s="4">
        <v>5253500</v>
      </c>
      <c r="G89" s="4">
        <v>5253500</v>
      </c>
      <c r="H89" s="8">
        <v>0</v>
      </c>
      <c r="I89" s="4">
        <v>0</v>
      </c>
      <c r="J89" s="4">
        <v>0</v>
      </c>
      <c r="L89" s="3"/>
    </row>
    <row r="90" spans="2:12" x14ac:dyDescent="0.2">
      <c r="B90" t="s">
        <v>184</v>
      </c>
      <c r="C90" t="s">
        <v>185</v>
      </c>
      <c r="D90">
        <v>2018</v>
      </c>
      <c r="E90" s="4">
        <v>5673914</v>
      </c>
      <c r="F90" s="4">
        <v>0</v>
      </c>
      <c r="G90" s="4">
        <v>5673914</v>
      </c>
      <c r="H90" s="8">
        <v>0.98</v>
      </c>
      <c r="I90" s="4">
        <v>415.76</v>
      </c>
      <c r="J90" s="4">
        <v>130.96</v>
      </c>
      <c r="L90" s="3"/>
    </row>
    <row r="91" spans="2:12" x14ac:dyDescent="0.2">
      <c r="B91" t="s">
        <v>184</v>
      </c>
      <c r="C91" t="s">
        <v>186</v>
      </c>
      <c r="D91">
        <v>2019</v>
      </c>
      <c r="E91" s="4">
        <v>5918517.8899999997</v>
      </c>
      <c r="F91" s="4">
        <v>15081482.109999999</v>
      </c>
      <c r="G91" s="4">
        <v>21000000</v>
      </c>
      <c r="H91" s="8">
        <v>0.28000000000000003</v>
      </c>
      <c r="I91" s="4">
        <v>26.6</v>
      </c>
      <c r="J91" s="4">
        <v>5.88</v>
      </c>
      <c r="L91" s="3"/>
    </row>
    <row r="92" spans="2:12" x14ac:dyDescent="0.2">
      <c r="B92" t="s">
        <v>184</v>
      </c>
      <c r="C92" t="s">
        <v>187</v>
      </c>
      <c r="D92">
        <v>2016</v>
      </c>
      <c r="E92" s="4">
        <v>13529295</v>
      </c>
      <c r="F92" s="4">
        <v>0</v>
      </c>
      <c r="G92" s="4">
        <v>13529295</v>
      </c>
      <c r="H92" s="8">
        <v>0.46</v>
      </c>
      <c r="I92" s="4">
        <v>307.42</v>
      </c>
      <c r="J92" s="4">
        <v>103.56</v>
      </c>
      <c r="L92" s="3"/>
    </row>
    <row r="93" spans="2:12" x14ac:dyDescent="0.2">
      <c r="B93" t="s">
        <v>188</v>
      </c>
      <c r="C93" t="s">
        <v>189</v>
      </c>
      <c r="D93">
        <v>2020</v>
      </c>
      <c r="E93" s="4">
        <v>4964000</v>
      </c>
      <c r="F93" s="4">
        <v>1568654</v>
      </c>
      <c r="G93" s="4">
        <v>6532654</v>
      </c>
      <c r="H93" s="8">
        <v>0.76</v>
      </c>
      <c r="I93" s="4">
        <v>41.77</v>
      </c>
      <c r="J93" s="4">
        <v>13.16</v>
      </c>
      <c r="L93" s="3"/>
    </row>
    <row r="94" spans="2:12" x14ac:dyDescent="0.2">
      <c r="B94" t="s">
        <v>190</v>
      </c>
      <c r="C94" t="s">
        <v>191</v>
      </c>
      <c r="D94">
        <v>2020</v>
      </c>
      <c r="E94" s="4">
        <v>7162396</v>
      </c>
      <c r="F94" s="4">
        <v>0</v>
      </c>
      <c r="G94" s="4">
        <v>7162396</v>
      </c>
      <c r="H94" s="8">
        <v>1</v>
      </c>
      <c r="I94" s="4">
        <v>47.25</v>
      </c>
      <c r="J94" s="4">
        <v>14.88</v>
      </c>
      <c r="L94" s="3"/>
    </row>
    <row r="95" spans="2:12" x14ac:dyDescent="0.2">
      <c r="B95" t="s">
        <v>190</v>
      </c>
      <c r="C95" t="s">
        <v>192</v>
      </c>
      <c r="D95">
        <v>2020</v>
      </c>
      <c r="E95" s="4">
        <v>6384313</v>
      </c>
      <c r="F95" s="4">
        <v>0</v>
      </c>
      <c r="G95" s="4">
        <v>6384313</v>
      </c>
      <c r="H95" s="8">
        <v>1</v>
      </c>
      <c r="I95" s="4">
        <v>62.72</v>
      </c>
      <c r="J95" s="4">
        <v>13.81</v>
      </c>
      <c r="L95" s="3"/>
    </row>
    <row r="96" spans="2:12" x14ac:dyDescent="0.2">
      <c r="B96" t="s">
        <v>193</v>
      </c>
      <c r="C96" t="s">
        <v>194</v>
      </c>
      <c r="D96">
        <v>2020</v>
      </c>
      <c r="E96" s="4">
        <v>0</v>
      </c>
      <c r="F96" s="4">
        <v>6749681</v>
      </c>
      <c r="G96" s="4">
        <v>6749681</v>
      </c>
      <c r="H96" s="8">
        <v>0</v>
      </c>
      <c r="I96" s="4">
        <v>0</v>
      </c>
      <c r="J96" s="4">
        <v>0</v>
      </c>
      <c r="L96" s="3"/>
    </row>
    <row r="97" spans="2:12" x14ac:dyDescent="0.2">
      <c r="B97" t="s">
        <v>193</v>
      </c>
      <c r="C97" t="s">
        <v>195</v>
      </c>
      <c r="D97">
        <v>2020</v>
      </c>
      <c r="E97" s="4">
        <v>2349160</v>
      </c>
      <c r="F97" s="4">
        <v>3523740</v>
      </c>
      <c r="G97" s="4">
        <v>5872900</v>
      </c>
      <c r="H97" s="8">
        <v>0.4</v>
      </c>
      <c r="I97" s="4">
        <v>35.700000000000003</v>
      </c>
      <c r="J97" s="4">
        <v>8.2899999999999991</v>
      </c>
      <c r="L97" s="3"/>
    </row>
    <row r="98" spans="2:12" x14ac:dyDescent="0.2">
      <c r="B98" t="s">
        <v>193</v>
      </c>
      <c r="C98" t="s">
        <v>196</v>
      </c>
      <c r="D98">
        <v>2020</v>
      </c>
      <c r="E98" s="4">
        <v>0</v>
      </c>
      <c r="F98" s="4">
        <v>8269750</v>
      </c>
      <c r="G98" s="4">
        <v>8269750</v>
      </c>
      <c r="H98" s="8">
        <v>0</v>
      </c>
      <c r="I98" s="4">
        <v>0</v>
      </c>
      <c r="J98" s="4">
        <v>0</v>
      </c>
      <c r="L98" s="3"/>
    </row>
    <row r="99" spans="2:12" x14ac:dyDescent="0.2">
      <c r="B99" t="s">
        <v>193</v>
      </c>
      <c r="C99" t="s">
        <v>197</v>
      </c>
      <c r="D99">
        <v>2020</v>
      </c>
      <c r="E99" s="4">
        <v>1890000</v>
      </c>
      <c r="F99" s="4">
        <v>0</v>
      </c>
      <c r="G99" s="4">
        <v>1890000</v>
      </c>
      <c r="H99" s="8">
        <v>1</v>
      </c>
      <c r="I99" s="4">
        <v>307.86</v>
      </c>
      <c r="J99" s="4">
        <v>12.37</v>
      </c>
      <c r="L99" s="3"/>
    </row>
    <row r="100" spans="2:12" x14ac:dyDescent="0.2">
      <c r="B100" t="s">
        <v>198</v>
      </c>
      <c r="C100" t="s">
        <v>199</v>
      </c>
      <c r="D100">
        <v>2020</v>
      </c>
      <c r="E100" s="4">
        <v>3200000</v>
      </c>
      <c r="F100" s="4">
        <v>0</v>
      </c>
      <c r="G100" s="4">
        <v>3200000</v>
      </c>
      <c r="H100" s="8">
        <v>1</v>
      </c>
      <c r="I100" s="4">
        <v>15.95</v>
      </c>
      <c r="J100" s="4">
        <v>4.33</v>
      </c>
      <c r="L100" s="3"/>
    </row>
    <row r="101" spans="2:12" x14ac:dyDescent="0.2">
      <c r="B101" t="s">
        <v>200</v>
      </c>
      <c r="C101" t="s">
        <v>201</v>
      </c>
      <c r="D101">
        <v>2017</v>
      </c>
      <c r="E101" s="4">
        <v>5002644</v>
      </c>
      <c r="F101" s="4">
        <v>0</v>
      </c>
      <c r="G101" s="4">
        <v>5002644</v>
      </c>
      <c r="H101" s="8">
        <v>0.99</v>
      </c>
      <c r="I101" s="4">
        <v>317.44</v>
      </c>
      <c r="J101" s="4">
        <v>89.85</v>
      </c>
      <c r="L101" s="3"/>
    </row>
    <row r="102" spans="2:12" x14ac:dyDescent="0.2">
      <c r="B102" t="s">
        <v>202</v>
      </c>
      <c r="C102" t="s">
        <v>203</v>
      </c>
      <c r="D102">
        <v>2019</v>
      </c>
      <c r="E102" s="4">
        <v>6355177</v>
      </c>
      <c r="F102" s="4">
        <v>0</v>
      </c>
      <c r="G102" s="4">
        <v>6355177</v>
      </c>
      <c r="H102" s="8">
        <v>1</v>
      </c>
      <c r="I102" s="4">
        <v>45.99</v>
      </c>
      <c r="J102" s="4">
        <v>14.49</v>
      </c>
      <c r="L102" s="3"/>
    </row>
    <row r="103" spans="2:12" x14ac:dyDescent="0.2">
      <c r="B103" t="s">
        <v>204</v>
      </c>
      <c r="C103" t="s">
        <v>205</v>
      </c>
      <c r="D103">
        <v>2020</v>
      </c>
      <c r="E103" s="4">
        <v>9714818</v>
      </c>
      <c r="F103" s="4">
        <v>3894882</v>
      </c>
      <c r="G103" s="4">
        <v>13609700</v>
      </c>
      <c r="H103" s="8">
        <v>0.71</v>
      </c>
      <c r="I103" s="4">
        <v>14.64</v>
      </c>
      <c r="J103" s="4">
        <v>3.18</v>
      </c>
      <c r="L103" s="3"/>
    </row>
    <row r="104" spans="2:12" x14ac:dyDescent="0.2">
      <c r="B104" t="s">
        <v>206</v>
      </c>
      <c r="C104" t="s">
        <v>207</v>
      </c>
      <c r="D104">
        <v>2018</v>
      </c>
      <c r="E104" s="4">
        <v>4441559</v>
      </c>
      <c r="F104" s="4">
        <v>0</v>
      </c>
      <c r="G104" s="4">
        <v>4441559</v>
      </c>
      <c r="H104" s="8">
        <v>0.99</v>
      </c>
      <c r="I104" s="4">
        <v>1771.69</v>
      </c>
      <c r="J104" s="4">
        <v>468.91</v>
      </c>
      <c r="L104" s="3"/>
    </row>
    <row r="105" spans="2:12" x14ac:dyDescent="0.2">
      <c r="B105" t="s">
        <v>208</v>
      </c>
      <c r="C105" t="s">
        <v>209</v>
      </c>
      <c r="D105">
        <v>2019</v>
      </c>
      <c r="E105" s="4">
        <v>3588729.81</v>
      </c>
      <c r="F105" s="4">
        <v>311270.19</v>
      </c>
      <c r="G105" s="4">
        <v>3900000</v>
      </c>
      <c r="H105" s="8">
        <v>0.92</v>
      </c>
      <c r="I105" s="4">
        <v>23.57</v>
      </c>
      <c r="J105" s="4">
        <v>7.43</v>
      </c>
      <c r="L105" s="3"/>
    </row>
    <row r="106" spans="2:12" x14ac:dyDescent="0.2">
      <c r="B106" t="s">
        <v>210</v>
      </c>
      <c r="C106" t="s">
        <v>211</v>
      </c>
      <c r="D106">
        <v>2020</v>
      </c>
      <c r="E106" s="4">
        <v>300000</v>
      </c>
      <c r="F106" s="4">
        <v>4267050</v>
      </c>
      <c r="G106" s="4">
        <v>4567050</v>
      </c>
      <c r="H106" s="8">
        <v>7.0000000000000007E-2</v>
      </c>
      <c r="I106" s="4">
        <v>2.91</v>
      </c>
      <c r="J106" s="4">
        <v>0.92</v>
      </c>
      <c r="L106" s="3"/>
    </row>
    <row r="107" spans="2:12" x14ac:dyDescent="0.2">
      <c r="B107" t="s">
        <v>212</v>
      </c>
      <c r="C107" t="s">
        <v>213</v>
      </c>
      <c r="D107">
        <v>2020</v>
      </c>
      <c r="E107" s="4">
        <v>3400000</v>
      </c>
      <c r="F107" s="4">
        <v>2961400</v>
      </c>
      <c r="G107" s="4">
        <v>6361400</v>
      </c>
      <c r="H107" s="8">
        <v>0.53</v>
      </c>
      <c r="I107" s="4">
        <v>25.33</v>
      </c>
      <c r="J107" s="4">
        <v>4.7300000000000004</v>
      </c>
      <c r="L107" s="3"/>
    </row>
    <row r="108" spans="2:12" x14ac:dyDescent="0.2">
      <c r="B108" t="s">
        <v>212</v>
      </c>
      <c r="C108" t="s">
        <v>214</v>
      </c>
      <c r="D108">
        <v>2019</v>
      </c>
      <c r="E108" s="4">
        <v>7500000</v>
      </c>
      <c r="F108" s="4">
        <v>7394550</v>
      </c>
      <c r="G108" s="4">
        <v>14894550</v>
      </c>
      <c r="H108" s="8">
        <v>0.5</v>
      </c>
      <c r="I108" s="4">
        <v>50.05</v>
      </c>
      <c r="J108" s="4">
        <v>15.77</v>
      </c>
      <c r="L108" s="3"/>
    </row>
    <row r="109" spans="2:12" x14ac:dyDescent="0.2">
      <c r="B109" t="s">
        <v>212</v>
      </c>
      <c r="C109" t="s">
        <v>215</v>
      </c>
      <c r="D109">
        <v>2019</v>
      </c>
      <c r="E109" s="4">
        <v>7200000</v>
      </c>
      <c r="F109" s="4">
        <v>1099550</v>
      </c>
      <c r="G109" s="4">
        <v>8299550</v>
      </c>
      <c r="H109" s="8">
        <v>0.87</v>
      </c>
      <c r="I109" s="4">
        <v>10.85</v>
      </c>
      <c r="J109" s="4">
        <v>2.5</v>
      </c>
      <c r="L109" s="3"/>
    </row>
    <row r="110" spans="2:12" x14ac:dyDescent="0.2">
      <c r="B110" t="s">
        <v>216</v>
      </c>
      <c r="C110" t="s">
        <v>217</v>
      </c>
      <c r="D110">
        <v>2020</v>
      </c>
      <c r="E110" s="4">
        <v>0</v>
      </c>
      <c r="F110" s="4">
        <v>8543915</v>
      </c>
      <c r="G110" s="4">
        <v>8543915</v>
      </c>
      <c r="H110" s="8">
        <v>0</v>
      </c>
      <c r="I110" s="4">
        <v>0</v>
      </c>
      <c r="J110" s="4">
        <v>0</v>
      </c>
      <c r="L110" s="3"/>
    </row>
    <row r="111" spans="2:12" x14ac:dyDescent="0.2">
      <c r="B111" t="s">
        <v>218</v>
      </c>
      <c r="C111" t="s">
        <v>219</v>
      </c>
      <c r="D111">
        <v>2017</v>
      </c>
      <c r="E111" s="4">
        <v>5836188</v>
      </c>
      <c r="F111" s="4">
        <v>0</v>
      </c>
      <c r="G111" s="4">
        <v>5836188</v>
      </c>
      <c r="H111" s="8">
        <v>0.99</v>
      </c>
      <c r="I111" s="4">
        <v>92.07</v>
      </c>
      <c r="J111" s="4">
        <v>23.47</v>
      </c>
      <c r="L111" s="3"/>
    </row>
    <row r="112" spans="2:12" x14ac:dyDescent="0.2">
      <c r="B112" t="s">
        <v>218</v>
      </c>
      <c r="C112" t="s">
        <v>220</v>
      </c>
      <c r="D112">
        <v>2019</v>
      </c>
      <c r="E112" s="4">
        <v>7306500</v>
      </c>
      <c r="F112" s="4">
        <v>0</v>
      </c>
      <c r="G112" s="4">
        <v>7306500</v>
      </c>
      <c r="H112" s="8">
        <v>1</v>
      </c>
      <c r="I112" s="4">
        <v>0</v>
      </c>
      <c r="J112" s="4">
        <v>0</v>
      </c>
      <c r="L112" s="3"/>
    </row>
    <row r="113" spans="2:12" x14ac:dyDescent="0.2">
      <c r="B113" t="s">
        <v>221</v>
      </c>
      <c r="C113" t="s">
        <v>222</v>
      </c>
      <c r="D113">
        <v>2018</v>
      </c>
      <c r="E113" s="4">
        <v>1750000</v>
      </c>
      <c r="F113" s="4">
        <v>0</v>
      </c>
      <c r="G113" s="4">
        <v>1750000</v>
      </c>
      <c r="H113" s="8">
        <v>0.88</v>
      </c>
      <c r="I113" s="4">
        <v>44.13</v>
      </c>
      <c r="J113" s="4">
        <v>16.77</v>
      </c>
      <c r="L113" s="3"/>
    </row>
    <row r="114" spans="2:12" x14ac:dyDescent="0.2">
      <c r="B114" t="s">
        <v>223</v>
      </c>
      <c r="C114" t="s">
        <v>224</v>
      </c>
      <c r="D114">
        <v>2020</v>
      </c>
      <c r="E114" s="4">
        <v>4497107</v>
      </c>
      <c r="F114" s="4">
        <v>1578143</v>
      </c>
      <c r="G114" s="4">
        <v>6075250</v>
      </c>
      <c r="H114" s="8">
        <v>0.74</v>
      </c>
      <c r="I114" s="4">
        <v>27.86</v>
      </c>
      <c r="J114" s="4">
        <v>8.7799999999999994</v>
      </c>
      <c r="L114" s="3"/>
    </row>
    <row r="115" spans="2:12" x14ac:dyDescent="0.2">
      <c r="B115" t="s">
        <v>225</v>
      </c>
      <c r="C115" t="s">
        <v>226</v>
      </c>
      <c r="D115">
        <v>2016</v>
      </c>
      <c r="E115" s="4">
        <v>11268296</v>
      </c>
      <c r="F115" s="4">
        <v>0</v>
      </c>
      <c r="G115" s="4">
        <v>11268296</v>
      </c>
      <c r="H115" s="8">
        <v>0.8</v>
      </c>
      <c r="I115" s="4">
        <v>344.05</v>
      </c>
      <c r="J115" s="4">
        <v>99.18</v>
      </c>
      <c r="L115" s="3"/>
    </row>
    <row r="116" spans="2:12" x14ac:dyDescent="0.2">
      <c r="B116" t="s">
        <v>227</v>
      </c>
      <c r="C116" t="s">
        <v>138</v>
      </c>
      <c r="D116">
        <v>2019</v>
      </c>
      <c r="E116" s="4">
        <v>9000000</v>
      </c>
      <c r="F116" s="4">
        <v>1097300</v>
      </c>
      <c r="G116" s="4">
        <v>10097300</v>
      </c>
      <c r="H116" s="8">
        <v>0.89</v>
      </c>
      <c r="I116" s="4">
        <v>121.49</v>
      </c>
      <c r="J116" s="4">
        <v>26.46</v>
      </c>
      <c r="L116" s="3"/>
    </row>
    <row r="117" spans="2:12" x14ac:dyDescent="0.2">
      <c r="B117" t="s">
        <v>228</v>
      </c>
      <c r="C117" t="s">
        <v>229</v>
      </c>
      <c r="D117">
        <v>2018</v>
      </c>
      <c r="E117" s="4">
        <v>18727286</v>
      </c>
      <c r="F117" s="4">
        <v>0</v>
      </c>
      <c r="G117" s="4">
        <v>18727286</v>
      </c>
      <c r="H117" s="8">
        <v>0.98</v>
      </c>
      <c r="I117" s="4">
        <v>415.33</v>
      </c>
      <c r="J117" s="4">
        <v>105.96</v>
      </c>
      <c r="L117" s="3"/>
    </row>
    <row r="118" spans="2:12" x14ac:dyDescent="0.2">
      <c r="B118" t="s">
        <v>230</v>
      </c>
      <c r="C118" t="s">
        <v>231</v>
      </c>
      <c r="D118">
        <v>2019</v>
      </c>
      <c r="E118" s="4">
        <v>8262720</v>
      </c>
      <c r="F118" s="4">
        <v>11113280</v>
      </c>
      <c r="G118" s="4">
        <v>19376000</v>
      </c>
      <c r="H118" s="8">
        <v>0.43</v>
      </c>
      <c r="I118" s="4">
        <v>50.23</v>
      </c>
      <c r="J118" s="4">
        <v>10.76</v>
      </c>
      <c r="L118" s="3"/>
    </row>
    <row r="119" spans="2:12" x14ac:dyDescent="0.2">
      <c r="B119" t="s">
        <v>232</v>
      </c>
      <c r="C119" t="s">
        <v>233</v>
      </c>
      <c r="D119">
        <v>2019</v>
      </c>
      <c r="E119" s="4">
        <v>3621852.52</v>
      </c>
      <c r="F119" s="4">
        <v>3878147.48</v>
      </c>
      <c r="G119" s="4">
        <v>7500000</v>
      </c>
      <c r="H119" s="8">
        <v>0.48</v>
      </c>
      <c r="I119" s="4">
        <v>15.84</v>
      </c>
      <c r="J119" s="4">
        <v>2.56</v>
      </c>
      <c r="L119" s="3"/>
    </row>
    <row r="120" spans="2:12" x14ac:dyDescent="0.2">
      <c r="B120" t="s">
        <v>234</v>
      </c>
      <c r="C120" t="s">
        <v>235</v>
      </c>
      <c r="D120">
        <v>2019</v>
      </c>
      <c r="E120" s="4">
        <v>5525967</v>
      </c>
      <c r="F120" s="4">
        <v>0</v>
      </c>
      <c r="G120" s="4">
        <v>5525967</v>
      </c>
      <c r="H120" s="8">
        <v>0.99</v>
      </c>
      <c r="I120" s="4">
        <v>218.86</v>
      </c>
      <c r="J120" s="4">
        <v>24.09</v>
      </c>
      <c r="L120" s="3"/>
    </row>
  </sheetData>
  <sheetProtection algorithmName="SHA-512" hashValue="8ZHlsUoVjktFCOitesNHnso/Jh+t+Vyek9Er1pNrbobLULE0DdL8gxbyCZP3uKZlanjQkUE6XrxHaEyLw/78EA==" saltValue="ehTxg3H702MCaA9MTI72EA==" spinCount="100000" sheet="1" objects="1" scenarios="1"/>
  <mergeCells count="1">
    <mergeCell ref="B2:J2"/>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B2:I12"/>
  <sheetViews>
    <sheetView showGridLines="0" zoomScale="80" zoomScaleNormal="80" workbookViewId="0"/>
  </sheetViews>
  <sheetFormatPr defaultRowHeight="14.25" x14ac:dyDescent="0.2"/>
  <cols>
    <col min="1" max="1" width="4.125" customWidth="1"/>
    <col min="2" max="2" width="22.875" customWidth="1"/>
    <col min="3" max="3" width="59.375" customWidth="1"/>
    <col min="4" max="4" width="16.25" customWidth="1"/>
    <col min="5" max="5" width="20.75" customWidth="1"/>
    <col min="6" max="6" width="20.125" customWidth="1"/>
    <col min="7" max="7" width="23.25" customWidth="1"/>
    <col min="8" max="8" width="19.875" customWidth="1"/>
    <col min="9" max="9" width="23.375" customWidth="1"/>
  </cols>
  <sheetData>
    <row r="2" spans="2:9" ht="20.25" thickBot="1" x14ac:dyDescent="0.35">
      <c r="B2" s="36" t="s">
        <v>13</v>
      </c>
      <c r="C2" s="36"/>
      <c r="D2" s="36"/>
      <c r="E2" s="36"/>
      <c r="F2" s="36"/>
      <c r="G2" s="36"/>
      <c r="H2" s="36"/>
      <c r="I2" s="36"/>
    </row>
    <row r="3" spans="2:9" ht="48.75" customHeight="1" thickTop="1" x14ac:dyDescent="0.2">
      <c r="B3" s="15" t="s">
        <v>45</v>
      </c>
      <c r="C3" s="15" t="s">
        <v>46</v>
      </c>
      <c r="D3" s="16" t="s">
        <v>47</v>
      </c>
      <c r="E3" s="16" t="s">
        <v>236</v>
      </c>
      <c r="F3" s="16" t="s">
        <v>48</v>
      </c>
      <c r="G3" s="16" t="s">
        <v>49</v>
      </c>
      <c r="H3" s="16" t="s">
        <v>50</v>
      </c>
      <c r="I3" s="16" t="s">
        <v>7</v>
      </c>
    </row>
    <row r="4" spans="2:9" x14ac:dyDescent="0.2">
      <c r="B4" t="s">
        <v>237</v>
      </c>
      <c r="C4" t="s">
        <v>238</v>
      </c>
      <c r="D4">
        <v>2017</v>
      </c>
      <c r="E4" s="4">
        <v>12068.1</v>
      </c>
      <c r="F4" s="4">
        <v>0</v>
      </c>
      <c r="G4" s="4">
        <v>12068.1</v>
      </c>
      <c r="H4" s="8">
        <v>0.43</v>
      </c>
      <c r="I4" s="12">
        <v>0.21</v>
      </c>
    </row>
    <row r="5" spans="2:9" ht="16.5" x14ac:dyDescent="0.2">
      <c r="B5" t="s">
        <v>239</v>
      </c>
      <c r="C5" t="s">
        <v>240</v>
      </c>
      <c r="D5">
        <v>2020</v>
      </c>
      <c r="E5" s="4">
        <v>25000000</v>
      </c>
      <c r="F5" s="4">
        <v>0</v>
      </c>
      <c r="G5" s="4">
        <v>25000000</v>
      </c>
      <c r="H5" s="8">
        <v>0.21</v>
      </c>
      <c r="I5" s="4">
        <v>1949.6</v>
      </c>
    </row>
    <row r="6" spans="2:9" ht="16.5" x14ac:dyDescent="0.2">
      <c r="B6" t="s">
        <v>241</v>
      </c>
      <c r="C6" t="s">
        <v>242</v>
      </c>
      <c r="D6">
        <v>2016</v>
      </c>
      <c r="E6" s="4">
        <v>435015553</v>
      </c>
      <c r="F6" s="4">
        <v>0</v>
      </c>
      <c r="G6" s="4">
        <v>435015553</v>
      </c>
      <c r="H6" s="8">
        <v>0.37</v>
      </c>
      <c r="I6" s="4">
        <v>2495.29</v>
      </c>
    </row>
    <row r="7" spans="2:9" ht="16.5" x14ac:dyDescent="0.2">
      <c r="B7" t="s">
        <v>241</v>
      </c>
      <c r="C7" t="s">
        <v>243</v>
      </c>
      <c r="D7">
        <v>2018</v>
      </c>
      <c r="E7" s="4">
        <v>125000000</v>
      </c>
      <c r="F7" s="4">
        <v>25000000</v>
      </c>
      <c r="G7" s="4">
        <v>150000000</v>
      </c>
      <c r="H7" s="8">
        <v>0.11</v>
      </c>
      <c r="I7" s="4">
        <v>161.78</v>
      </c>
    </row>
    <row r="8" spans="2:9" ht="16.5" x14ac:dyDescent="0.2">
      <c r="B8" t="s">
        <v>244</v>
      </c>
      <c r="C8" t="s">
        <v>245</v>
      </c>
      <c r="D8">
        <v>2017</v>
      </c>
      <c r="E8" s="4">
        <v>155000000</v>
      </c>
      <c r="F8" s="4">
        <v>0</v>
      </c>
      <c r="G8" s="4">
        <v>155000000</v>
      </c>
      <c r="H8" s="8">
        <v>0.5</v>
      </c>
      <c r="I8" s="4">
        <v>2258.5</v>
      </c>
    </row>
    <row r="11" spans="2:9" ht="16.5" x14ac:dyDescent="0.2">
      <c r="B11" s="13" t="s">
        <v>246</v>
      </c>
    </row>
    <row r="12" spans="2:9" ht="16.5" x14ac:dyDescent="0.2">
      <c r="B12" s="13" t="s">
        <v>247</v>
      </c>
    </row>
  </sheetData>
  <sheetProtection algorithmName="SHA-512" hashValue="fNQy7KV7grY33FThHnrNTSxmohF0pTZZOsxJu33Ci2nGM2V37yPMbTBM3/a9Wg5Y/jowWtzzTPonAXG8BWnWLw==" saltValue="JCn2EY4SYPNhE6QRhigVEA==" spinCount="100000" sheet="1" objects="1" scenarios="1"/>
  <mergeCells count="1">
    <mergeCell ref="B2:I2"/>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sheetPr>
  <dimension ref="B2:K16"/>
  <sheetViews>
    <sheetView showGridLines="0" zoomScale="80" zoomScaleNormal="80" workbookViewId="0"/>
  </sheetViews>
  <sheetFormatPr defaultRowHeight="14.25" x14ac:dyDescent="0.2"/>
  <cols>
    <col min="1" max="1" width="4.25" customWidth="1"/>
    <col min="2" max="2" width="43.125" customWidth="1"/>
    <col min="3" max="3" width="48.25" bestFit="1" customWidth="1"/>
    <col min="4" max="4" width="10.625" customWidth="1"/>
    <col min="5" max="5" width="20.375" style="4" customWidth="1"/>
    <col min="6" max="6" width="20.25" style="4" customWidth="1"/>
    <col min="7" max="7" width="23.25" style="4" customWidth="1"/>
    <col min="8" max="8" width="23.375" style="4" customWidth="1"/>
    <col min="9" max="9" width="35.75" style="4" customWidth="1"/>
    <col min="10" max="10" width="26.375" style="4" customWidth="1"/>
    <col min="11" max="11" width="23.875" style="4" customWidth="1"/>
  </cols>
  <sheetData>
    <row r="2" spans="2:11" ht="20.25" thickBot="1" x14ac:dyDescent="0.35">
      <c r="B2" s="36" t="s">
        <v>14</v>
      </c>
      <c r="C2" s="36"/>
      <c r="D2" s="36"/>
      <c r="E2" s="36"/>
      <c r="F2" s="36"/>
      <c r="G2" s="36"/>
      <c r="H2" s="36"/>
      <c r="I2" s="36"/>
      <c r="J2" s="36"/>
      <c r="K2" s="36"/>
    </row>
    <row r="3" spans="2:11" ht="64.5" customHeight="1" thickTop="1" x14ac:dyDescent="0.2">
      <c r="B3" s="15" t="s">
        <v>45</v>
      </c>
      <c r="C3" s="15" t="s">
        <v>46</v>
      </c>
      <c r="D3" s="16" t="s">
        <v>47</v>
      </c>
      <c r="E3" s="17" t="s">
        <v>236</v>
      </c>
      <c r="F3" s="17" t="s">
        <v>48</v>
      </c>
      <c r="G3" s="17" t="s">
        <v>49</v>
      </c>
      <c r="H3" s="17" t="s">
        <v>50</v>
      </c>
      <c r="I3" s="17" t="s">
        <v>8</v>
      </c>
      <c r="J3" s="17" t="s">
        <v>9</v>
      </c>
      <c r="K3" s="17" t="s">
        <v>10</v>
      </c>
    </row>
    <row r="4" spans="2:11" x14ac:dyDescent="0.2">
      <c r="B4" t="s">
        <v>248</v>
      </c>
      <c r="C4" t="s">
        <v>249</v>
      </c>
      <c r="D4">
        <v>2018</v>
      </c>
      <c r="E4" s="4">
        <v>6400000</v>
      </c>
      <c r="F4" s="4">
        <v>0</v>
      </c>
      <c r="G4" s="4">
        <v>6400000</v>
      </c>
      <c r="H4" s="8">
        <v>0.8</v>
      </c>
      <c r="I4" s="4">
        <v>1854200</v>
      </c>
      <c r="J4" s="4">
        <v>0</v>
      </c>
      <c r="K4" s="4">
        <v>0</v>
      </c>
    </row>
    <row r="5" spans="2:11" x14ac:dyDescent="0.2">
      <c r="B5" t="s">
        <v>72</v>
      </c>
      <c r="C5" t="s">
        <v>250</v>
      </c>
      <c r="D5">
        <v>2020</v>
      </c>
      <c r="E5" s="4">
        <v>3800000</v>
      </c>
      <c r="F5" s="4">
        <v>0</v>
      </c>
      <c r="G5" s="4">
        <v>3800000</v>
      </c>
      <c r="H5" s="8">
        <v>0.95</v>
      </c>
      <c r="I5" s="4">
        <v>1786109.25</v>
      </c>
      <c r="J5" s="4">
        <v>241338</v>
      </c>
      <c r="K5" s="4">
        <v>0</v>
      </c>
    </row>
    <row r="6" spans="2:11" x14ac:dyDescent="0.2">
      <c r="B6" t="s">
        <v>85</v>
      </c>
      <c r="C6" t="s">
        <v>251</v>
      </c>
      <c r="D6">
        <v>2016</v>
      </c>
      <c r="E6" s="4">
        <v>19666668</v>
      </c>
      <c r="F6" s="4">
        <v>0</v>
      </c>
      <c r="G6" s="4">
        <v>19666668</v>
      </c>
      <c r="H6" s="8">
        <v>0.34</v>
      </c>
      <c r="I6" s="4">
        <v>0</v>
      </c>
      <c r="J6" s="4">
        <v>1915872.54</v>
      </c>
      <c r="K6" s="4">
        <v>0</v>
      </c>
    </row>
    <row r="7" spans="2:11" x14ac:dyDescent="0.2">
      <c r="B7" t="s">
        <v>252</v>
      </c>
      <c r="C7" t="s">
        <v>253</v>
      </c>
      <c r="D7">
        <v>2018</v>
      </c>
      <c r="E7" s="4">
        <v>1582760</v>
      </c>
      <c r="F7" s="4">
        <v>0</v>
      </c>
      <c r="G7" s="4">
        <v>1582760</v>
      </c>
      <c r="H7" s="8">
        <v>0.93</v>
      </c>
      <c r="I7" s="4">
        <v>2613276.42</v>
      </c>
      <c r="J7" s="4">
        <v>275260.58</v>
      </c>
      <c r="K7" s="4">
        <v>0</v>
      </c>
    </row>
    <row r="8" spans="2:11" x14ac:dyDescent="0.2">
      <c r="B8" t="s">
        <v>254</v>
      </c>
      <c r="C8" t="s">
        <v>255</v>
      </c>
      <c r="D8">
        <v>2020</v>
      </c>
      <c r="E8" s="4">
        <v>75000000</v>
      </c>
      <c r="F8" s="4">
        <v>0</v>
      </c>
      <c r="G8" s="4">
        <v>75000000</v>
      </c>
      <c r="H8" s="8">
        <v>0.19</v>
      </c>
      <c r="I8" s="4">
        <v>0</v>
      </c>
      <c r="J8" s="4">
        <v>10528846.15</v>
      </c>
      <c r="K8" s="4">
        <v>0</v>
      </c>
    </row>
    <row r="9" spans="2:11" x14ac:dyDescent="0.2">
      <c r="B9" t="s">
        <v>256</v>
      </c>
      <c r="C9" t="s">
        <v>257</v>
      </c>
      <c r="D9">
        <v>2016</v>
      </c>
      <c r="E9" s="4">
        <v>9545456</v>
      </c>
      <c r="F9" s="4">
        <v>0</v>
      </c>
      <c r="G9" s="4">
        <v>9545456</v>
      </c>
      <c r="H9" s="8">
        <v>0.95</v>
      </c>
      <c r="I9" s="4">
        <v>12969530.390000001</v>
      </c>
      <c r="J9" s="4">
        <v>2502274.4700000002</v>
      </c>
      <c r="K9" s="4">
        <v>0</v>
      </c>
    </row>
    <row r="10" spans="2:11" x14ac:dyDescent="0.2">
      <c r="B10" t="s">
        <v>258</v>
      </c>
      <c r="C10" t="s">
        <v>259</v>
      </c>
      <c r="D10">
        <v>2020</v>
      </c>
      <c r="E10" s="4">
        <v>747294</v>
      </c>
      <c r="F10" s="4">
        <v>602706</v>
      </c>
      <c r="G10" s="4">
        <v>1350000</v>
      </c>
      <c r="H10" s="8">
        <v>0.55000000000000004</v>
      </c>
      <c r="I10" s="4">
        <v>20002.57</v>
      </c>
      <c r="J10" s="4">
        <v>0</v>
      </c>
      <c r="K10" s="4">
        <v>0</v>
      </c>
    </row>
    <row r="11" spans="2:11" x14ac:dyDescent="0.2">
      <c r="B11" t="s">
        <v>260</v>
      </c>
      <c r="C11" t="s">
        <v>261</v>
      </c>
      <c r="D11">
        <v>2018</v>
      </c>
      <c r="E11" s="4">
        <v>5200000</v>
      </c>
      <c r="F11" s="4">
        <v>0</v>
      </c>
      <c r="G11" s="4">
        <v>5200000</v>
      </c>
      <c r="H11" s="8">
        <v>1</v>
      </c>
      <c r="I11" s="4">
        <v>256595</v>
      </c>
      <c r="J11" s="4">
        <v>65700</v>
      </c>
      <c r="K11" s="4">
        <v>0</v>
      </c>
    </row>
    <row r="12" spans="2:11" x14ac:dyDescent="0.2">
      <c r="B12" t="s">
        <v>262</v>
      </c>
      <c r="C12" t="s">
        <v>263</v>
      </c>
      <c r="D12">
        <v>2018</v>
      </c>
      <c r="E12" s="4">
        <v>24000000</v>
      </c>
      <c r="F12" s="4">
        <v>0</v>
      </c>
      <c r="G12" s="4">
        <v>24000000</v>
      </c>
      <c r="H12" s="8">
        <v>0.8</v>
      </c>
      <c r="I12" s="4">
        <v>0</v>
      </c>
      <c r="J12" s="4">
        <v>0</v>
      </c>
      <c r="K12" s="4">
        <v>0</v>
      </c>
    </row>
    <row r="13" spans="2:11" x14ac:dyDescent="0.2">
      <c r="B13" t="s">
        <v>264</v>
      </c>
      <c r="C13" t="s">
        <v>265</v>
      </c>
      <c r="D13">
        <v>2016</v>
      </c>
      <c r="E13" s="4">
        <v>10125000</v>
      </c>
      <c r="F13" s="4">
        <v>0</v>
      </c>
      <c r="G13" s="4">
        <v>10125000</v>
      </c>
      <c r="H13" s="8">
        <v>0.68</v>
      </c>
      <c r="I13" s="4">
        <v>0</v>
      </c>
      <c r="J13" s="4">
        <v>2217375</v>
      </c>
      <c r="K13" s="4">
        <v>607.5</v>
      </c>
    </row>
    <row r="16" spans="2:11" x14ac:dyDescent="0.2">
      <c r="B16" s="13" t="s">
        <v>266</v>
      </c>
    </row>
  </sheetData>
  <sheetProtection algorithmName="SHA-512" hashValue="tCMbOY+5cNzoDmz++D5PcirYMPyYwHtgUlCpqhOkFj0m2aKsZFXS3ttdEmttwesvCaxjGeBpMImpvjskHQ4FCw==" saltValue="ua8qwe3JzB5EMMKDuQkfng==" spinCount="100000" sheet="1" objects="1" scenarios="1"/>
  <mergeCells count="1">
    <mergeCell ref="B2:K2"/>
  </mergeCell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sheetPr>
  <dimension ref="B2:K8"/>
  <sheetViews>
    <sheetView showGridLines="0" zoomScale="80" zoomScaleNormal="80" workbookViewId="0"/>
  </sheetViews>
  <sheetFormatPr defaultRowHeight="14.25" x14ac:dyDescent="0.2"/>
  <cols>
    <col min="1" max="1" width="4.625" customWidth="1"/>
    <col min="2" max="2" width="25.625" customWidth="1"/>
    <col min="3" max="3" width="48.5" bestFit="1" customWidth="1"/>
    <col min="4" max="4" width="12" customWidth="1"/>
    <col min="5" max="5" width="19.5" customWidth="1"/>
    <col min="6" max="6" width="19" customWidth="1"/>
    <col min="7" max="7" width="23" customWidth="1"/>
    <col min="8" max="8" width="20" style="8" customWidth="1"/>
    <col min="9" max="9" width="23.5" customWidth="1"/>
    <col min="10" max="10" width="23.875" customWidth="1"/>
    <col min="11" max="11" width="25.875" customWidth="1"/>
  </cols>
  <sheetData>
    <row r="2" spans="2:11" ht="20.25" thickBot="1" x14ac:dyDescent="0.35">
      <c r="B2" s="36" t="s">
        <v>15</v>
      </c>
      <c r="C2" s="36"/>
      <c r="D2" s="36"/>
      <c r="E2" s="36"/>
      <c r="F2" s="36"/>
      <c r="G2" s="36"/>
      <c r="H2" s="36"/>
      <c r="I2" s="36"/>
      <c r="J2" s="36"/>
      <c r="K2" s="36"/>
    </row>
    <row r="3" spans="2:11" ht="45.75" customHeight="1" thickTop="1" x14ac:dyDescent="0.2">
      <c r="B3" s="15" t="s">
        <v>45</v>
      </c>
      <c r="C3" s="15" t="s">
        <v>46</v>
      </c>
      <c r="D3" s="16" t="s">
        <v>47</v>
      </c>
      <c r="E3" s="16" t="s">
        <v>236</v>
      </c>
      <c r="F3" s="16" t="s">
        <v>48</v>
      </c>
      <c r="G3" s="16" t="s">
        <v>49</v>
      </c>
      <c r="H3" s="18" t="s">
        <v>50</v>
      </c>
      <c r="I3" s="16" t="s">
        <v>7</v>
      </c>
      <c r="J3" s="16" t="s">
        <v>10</v>
      </c>
      <c r="K3" s="16" t="s">
        <v>11</v>
      </c>
    </row>
    <row r="4" spans="2:11" x14ac:dyDescent="0.2">
      <c r="B4" t="s">
        <v>267</v>
      </c>
      <c r="C4" t="s">
        <v>268</v>
      </c>
      <c r="D4">
        <v>2018</v>
      </c>
      <c r="E4" s="4">
        <v>9655173</v>
      </c>
      <c r="F4" s="4">
        <v>0</v>
      </c>
      <c r="G4" s="4">
        <v>9655173</v>
      </c>
      <c r="H4" s="8">
        <v>0.97</v>
      </c>
      <c r="I4" s="4">
        <v>11586.21</v>
      </c>
      <c r="J4" s="4">
        <v>0</v>
      </c>
      <c r="K4" s="4">
        <v>11.59</v>
      </c>
    </row>
    <row r="5" spans="2:11" x14ac:dyDescent="0.2">
      <c r="B5" t="s">
        <v>269</v>
      </c>
      <c r="C5" t="s">
        <v>270</v>
      </c>
      <c r="D5">
        <v>2019</v>
      </c>
      <c r="E5" s="4">
        <v>8000000</v>
      </c>
      <c r="F5" s="4">
        <v>1000000</v>
      </c>
      <c r="G5" s="4">
        <v>9000000</v>
      </c>
      <c r="H5" s="8">
        <v>0.89</v>
      </c>
      <c r="I5" s="4">
        <v>21635.56</v>
      </c>
      <c r="J5" s="4">
        <v>0</v>
      </c>
      <c r="K5" s="4">
        <v>16</v>
      </c>
    </row>
    <row r="6" spans="2:11" x14ac:dyDescent="0.2">
      <c r="B6" t="s">
        <v>271</v>
      </c>
      <c r="C6" t="s">
        <v>272</v>
      </c>
      <c r="D6">
        <v>2017</v>
      </c>
      <c r="E6" s="4">
        <v>9161112</v>
      </c>
      <c r="F6" s="4">
        <v>0</v>
      </c>
      <c r="G6" s="4">
        <v>9161112</v>
      </c>
      <c r="H6" s="8">
        <v>0.94</v>
      </c>
      <c r="I6" s="4">
        <v>4260.99</v>
      </c>
      <c r="J6" s="4">
        <v>17060.45</v>
      </c>
      <c r="K6" s="4">
        <v>7.61</v>
      </c>
    </row>
    <row r="7" spans="2:11" x14ac:dyDescent="0.2">
      <c r="B7" t="s">
        <v>271</v>
      </c>
      <c r="C7" t="s">
        <v>273</v>
      </c>
      <c r="D7">
        <v>2017</v>
      </c>
      <c r="E7" s="4">
        <v>4457144</v>
      </c>
      <c r="F7" s="4">
        <v>0</v>
      </c>
      <c r="G7" s="4">
        <v>4457144</v>
      </c>
      <c r="H7" s="8">
        <v>0.86</v>
      </c>
      <c r="I7" s="4">
        <v>0</v>
      </c>
      <c r="J7" s="4">
        <v>0</v>
      </c>
      <c r="K7" s="4">
        <v>0</v>
      </c>
    </row>
    <row r="8" spans="2:11" x14ac:dyDescent="0.2">
      <c r="B8" t="s">
        <v>274</v>
      </c>
      <c r="C8" t="s">
        <v>275</v>
      </c>
      <c r="D8">
        <v>2020</v>
      </c>
      <c r="E8" s="4">
        <v>200900</v>
      </c>
      <c r="F8" s="4">
        <v>0</v>
      </c>
      <c r="G8" s="4">
        <v>200900</v>
      </c>
      <c r="H8" s="8">
        <v>1</v>
      </c>
      <c r="I8" s="4">
        <v>29.1</v>
      </c>
      <c r="J8" s="4">
        <v>211</v>
      </c>
      <c r="K8" s="4">
        <v>0.25</v>
      </c>
    </row>
  </sheetData>
  <sheetProtection algorithmName="SHA-512" hashValue="28QuBmRfnN1z31QNzGXtCE1lZxKAgxOeWnyMmp7qqkphDQ95Hc9x6xVBuyioLDy3v1f7ukNnCcq1BAVcfVKTtA==" saltValue="LhcvJBl6RZFf4Q/27+XzZg==" spinCount="100000" sheet="1" objects="1" scenarios="1"/>
  <mergeCells count="1">
    <mergeCell ref="B2:K2"/>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sheetPr>
  <dimension ref="B2:J15"/>
  <sheetViews>
    <sheetView showGridLines="0" zoomScale="80" zoomScaleNormal="80" workbookViewId="0"/>
  </sheetViews>
  <sheetFormatPr defaultRowHeight="14.25" x14ac:dyDescent="0.2"/>
  <cols>
    <col min="1" max="1" width="4.125" customWidth="1"/>
    <col min="2" max="2" width="32.875" bestFit="1" customWidth="1"/>
    <col min="3" max="3" width="45.625" customWidth="1"/>
    <col min="4" max="4" width="11.625" customWidth="1"/>
    <col min="5" max="5" width="20.125" customWidth="1"/>
    <col min="6" max="6" width="20.625" customWidth="1"/>
    <col min="7" max="7" width="16.25" customWidth="1"/>
    <col min="8" max="8" width="19.75" customWidth="1"/>
    <col min="9" max="9" width="24.5" customWidth="1"/>
    <col min="10" max="10" width="23.125" customWidth="1"/>
  </cols>
  <sheetData>
    <row r="2" spans="2:10" ht="20.25" thickBot="1" x14ac:dyDescent="0.35">
      <c r="B2" s="36" t="s">
        <v>16</v>
      </c>
      <c r="C2" s="36"/>
      <c r="D2" s="36"/>
      <c r="E2" s="36"/>
      <c r="F2" s="36"/>
      <c r="G2" s="36"/>
      <c r="H2" s="36"/>
      <c r="I2" s="36"/>
      <c r="J2" s="36"/>
    </row>
    <row r="3" spans="2:10" ht="46.5" customHeight="1" thickTop="1" x14ac:dyDescent="0.2">
      <c r="B3" s="19" t="s">
        <v>45</v>
      </c>
      <c r="C3" s="19" t="s">
        <v>46</v>
      </c>
      <c r="D3" s="14" t="s">
        <v>47</v>
      </c>
      <c r="E3" s="14" t="s">
        <v>236</v>
      </c>
      <c r="F3" s="14" t="s">
        <v>48</v>
      </c>
      <c r="G3" s="14" t="s">
        <v>49</v>
      </c>
      <c r="H3" s="14" t="s">
        <v>50</v>
      </c>
      <c r="I3" s="14" t="s">
        <v>6</v>
      </c>
      <c r="J3" s="14" t="s">
        <v>7</v>
      </c>
    </row>
    <row r="4" spans="2:10" x14ac:dyDescent="0.2">
      <c r="B4" t="s">
        <v>70</v>
      </c>
      <c r="C4" t="s">
        <v>276</v>
      </c>
      <c r="D4">
        <v>2018</v>
      </c>
      <c r="E4" s="4">
        <v>1298710.4099999999</v>
      </c>
      <c r="F4" s="4">
        <v>401289.59</v>
      </c>
      <c r="G4" s="4">
        <v>1700000</v>
      </c>
      <c r="H4" s="8">
        <v>0.32</v>
      </c>
      <c r="I4" s="4">
        <v>1158.45</v>
      </c>
      <c r="J4" s="4">
        <v>270.08999999999997</v>
      </c>
    </row>
    <row r="5" spans="2:10" x14ac:dyDescent="0.2">
      <c r="B5" t="s">
        <v>277</v>
      </c>
      <c r="C5" t="s">
        <v>278</v>
      </c>
      <c r="D5">
        <v>2017</v>
      </c>
      <c r="E5" s="4">
        <v>200666.8</v>
      </c>
      <c r="F5" s="4">
        <v>0</v>
      </c>
      <c r="G5" s="4">
        <v>200666.8</v>
      </c>
      <c r="H5" s="8">
        <v>0.72</v>
      </c>
      <c r="I5" s="4">
        <v>182.81</v>
      </c>
      <c r="J5" s="4">
        <v>69.47</v>
      </c>
    </row>
    <row r="6" spans="2:10" x14ac:dyDescent="0.2">
      <c r="B6" t="s">
        <v>277</v>
      </c>
      <c r="C6" t="s">
        <v>279</v>
      </c>
      <c r="D6">
        <v>2018</v>
      </c>
      <c r="E6" s="4">
        <v>416458.17</v>
      </c>
      <c r="F6" s="4">
        <v>0</v>
      </c>
      <c r="G6" s="4">
        <v>416458.17</v>
      </c>
      <c r="H6" s="8">
        <v>0.83</v>
      </c>
      <c r="I6" s="4">
        <v>241.69</v>
      </c>
      <c r="J6" s="4">
        <v>91.84</v>
      </c>
    </row>
    <row r="7" spans="2:10" x14ac:dyDescent="0.2">
      <c r="B7" t="s">
        <v>277</v>
      </c>
      <c r="C7" t="s">
        <v>280</v>
      </c>
      <c r="D7">
        <v>2016</v>
      </c>
      <c r="E7" s="4">
        <v>207275.78</v>
      </c>
      <c r="F7" s="4">
        <v>0</v>
      </c>
      <c r="G7" s="4">
        <v>207275.78</v>
      </c>
      <c r="H7" s="8">
        <v>0.63</v>
      </c>
      <c r="I7" s="4">
        <v>140.46</v>
      </c>
      <c r="J7" s="4">
        <v>53.38</v>
      </c>
    </row>
    <row r="8" spans="2:10" x14ac:dyDescent="0.2">
      <c r="B8" t="s">
        <v>281</v>
      </c>
      <c r="C8" t="s">
        <v>282</v>
      </c>
      <c r="D8">
        <v>2019</v>
      </c>
      <c r="E8" s="4">
        <v>160770.47</v>
      </c>
      <c r="F8" s="4">
        <v>0</v>
      </c>
      <c r="G8" s="4">
        <v>160770.47</v>
      </c>
      <c r="H8" s="8">
        <v>0.88</v>
      </c>
      <c r="I8" s="4">
        <v>44.49</v>
      </c>
      <c r="J8" s="4">
        <v>14.01</v>
      </c>
    </row>
    <row r="9" spans="2:10" x14ac:dyDescent="0.2">
      <c r="B9" t="s">
        <v>283</v>
      </c>
      <c r="C9" t="s">
        <v>276</v>
      </c>
      <c r="D9">
        <v>2017</v>
      </c>
      <c r="E9" s="4">
        <v>898120.5</v>
      </c>
      <c r="F9" s="4">
        <v>1101879.5</v>
      </c>
      <c r="G9" s="4">
        <v>2000000</v>
      </c>
      <c r="H9" s="8">
        <v>0.45</v>
      </c>
      <c r="I9" s="4">
        <v>1477.7</v>
      </c>
      <c r="J9" s="4">
        <v>315.58</v>
      </c>
    </row>
    <row r="10" spans="2:10" x14ac:dyDescent="0.2">
      <c r="B10" t="s">
        <v>284</v>
      </c>
      <c r="C10" t="s">
        <v>276</v>
      </c>
      <c r="D10">
        <v>2017</v>
      </c>
      <c r="E10" s="4">
        <v>389574.5</v>
      </c>
      <c r="F10" s="4">
        <v>1160425.5</v>
      </c>
      <c r="G10" s="4">
        <v>1550000</v>
      </c>
      <c r="H10" s="8">
        <v>0.25</v>
      </c>
      <c r="I10" s="4">
        <v>1295.7</v>
      </c>
      <c r="J10" s="4">
        <v>116.44</v>
      </c>
    </row>
    <row r="11" spans="2:10" x14ac:dyDescent="0.2">
      <c r="B11" t="s">
        <v>152</v>
      </c>
      <c r="C11" t="s">
        <v>285</v>
      </c>
      <c r="D11">
        <v>2018</v>
      </c>
      <c r="E11" s="4">
        <v>1684211</v>
      </c>
      <c r="F11" s="4">
        <v>0</v>
      </c>
      <c r="G11" s="4">
        <v>1684211</v>
      </c>
      <c r="H11" s="8">
        <v>0.84</v>
      </c>
      <c r="I11" s="4">
        <v>684.46</v>
      </c>
      <c r="J11" s="4">
        <v>159.82</v>
      </c>
    </row>
    <row r="12" spans="2:10" x14ac:dyDescent="0.2">
      <c r="B12" t="s">
        <v>286</v>
      </c>
      <c r="C12" t="s">
        <v>287</v>
      </c>
      <c r="D12">
        <v>2019</v>
      </c>
      <c r="E12" s="4">
        <v>330000</v>
      </c>
      <c r="F12" s="4">
        <v>0</v>
      </c>
      <c r="G12" s="4">
        <v>330000</v>
      </c>
      <c r="H12" s="8">
        <v>1</v>
      </c>
      <c r="I12" s="4">
        <v>184.51</v>
      </c>
      <c r="J12" s="4">
        <v>58.12</v>
      </c>
    </row>
    <row r="13" spans="2:10" x14ac:dyDescent="0.2">
      <c r="B13" t="s">
        <v>200</v>
      </c>
      <c r="C13" t="s">
        <v>287</v>
      </c>
      <c r="D13">
        <v>2018</v>
      </c>
      <c r="E13" s="4">
        <v>94258.43</v>
      </c>
      <c r="F13" s="4">
        <v>0</v>
      </c>
      <c r="G13" s="4">
        <v>94258.43</v>
      </c>
      <c r="H13" s="8">
        <v>0.78</v>
      </c>
      <c r="I13" s="4">
        <v>71.87</v>
      </c>
      <c r="J13" s="4">
        <v>27.31</v>
      </c>
    </row>
    <row r="15" spans="2:10" x14ac:dyDescent="0.2">
      <c r="B15" s="13" t="s">
        <v>288</v>
      </c>
    </row>
  </sheetData>
  <sheetProtection algorithmName="SHA-512" hashValue="8E2WpmHi3asp6k5z8MCIz+vx7uugNjx/HT+xxCNA75JRcQGKAMNIKypzQzjH7CA5QZCIevF5TCiKUIEn39Bf2Q==" saltValue="FlX3p1/sCrGwQskjczs8pQ==" spinCount="100000" sheet="1" objects="1" scenarios="1"/>
  <mergeCells count="1">
    <mergeCell ref="B2:J2"/>
  </mergeCell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Summary</vt:lpstr>
      <vt:lpstr>Sustainable buildings</vt:lpstr>
      <vt:lpstr>Sustainable public transport.</vt:lpstr>
      <vt:lpstr>Water and wastewater management</vt:lpstr>
      <vt:lpstr>Renewable energy</vt:lpstr>
      <vt:lpstr>Energy efficiency</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Essi Becker</dc:creator>
  <cp:keywords/>
  <dc:description/>
  <cp:lastModifiedBy>Karoliina Kajova</cp:lastModifiedBy>
  <cp:revision/>
  <dcterms:created xsi:type="dcterms:W3CDTF">2019-06-11T11:53:46Z</dcterms:created>
  <dcterms:modified xsi:type="dcterms:W3CDTF">2021-04-29T13:27:08Z</dcterms:modified>
  <cp:category/>
  <cp:contentStatus/>
</cp:coreProperties>
</file>